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5 -2027 m. biudžeto projektas\2025-2027 METŲ BIUDŽETO PROJEKTAS TARYBAI\2025-2027 metų biudžeto projektas\"/>
    </mc:Choice>
  </mc:AlternateContent>
  <xr:revisionPtr revIDLastSave="0" documentId="13_ncr:1_{B43F6751-1F77-43B6-AC8B-43D703FC09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E135" i="1" l="1"/>
  <c r="E133" i="1"/>
  <c r="E143" i="1"/>
  <c r="E141" i="1"/>
  <c r="E139" i="1"/>
  <c r="E131" i="1"/>
  <c r="E128" i="1"/>
  <c r="E63" i="1"/>
  <c r="E94" i="1"/>
  <c r="E70" i="1"/>
  <c r="E146" i="1" l="1"/>
  <c r="E44" i="1"/>
  <c r="E109" i="1"/>
  <c r="E147" i="1"/>
  <c r="E191" i="1" l="1"/>
  <c r="E105" i="1" l="1"/>
  <c r="E14" i="1" l="1"/>
  <c r="E16" i="1"/>
  <c r="E18" i="1"/>
  <c r="E23" i="1"/>
  <c r="E25" i="1"/>
  <c r="E27" i="1"/>
  <c r="E29" i="1"/>
  <c r="E31" i="1"/>
  <c r="E34" i="1"/>
  <c r="E36" i="1"/>
  <c r="E38" i="1"/>
  <c r="E41" i="1"/>
  <c r="E49" i="1"/>
  <c r="E52" i="1"/>
  <c r="E55" i="1"/>
  <c r="E58" i="1"/>
  <c r="E60" i="1"/>
  <c r="E111" i="1"/>
  <c r="E114" i="1"/>
  <c r="E149" i="1"/>
  <c r="E153" i="1"/>
  <c r="E157" i="1"/>
  <c r="E160" i="1"/>
  <c r="E162" i="1"/>
  <c r="E165" i="1"/>
  <c r="E172" i="1"/>
  <c r="E175" i="1"/>
  <c r="E180" i="1"/>
  <c r="E193" i="1"/>
  <c r="E188" i="1"/>
  <c r="E76" i="1"/>
  <c r="E78" i="1"/>
  <c r="E88" i="1"/>
  <c r="E91" i="1"/>
  <c r="E97" i="1"/>
  <c r="E119" i="1"/>
  <c r="E117" i="1"/>
  <c r="E127" i="1" l="1"/>
  <c r="E116" i="1"/>
  <c r="E159" i="1"/>
  <c r="E195" i="1"/>
  <c r="E179" i="1"/>
  <c r="E43" i="1"/>
  <c r="E66" i="1"/>
  <c r="E69" i="1" s="1"/>
  <c r="E196" i="1" l="1"/>
</calcChain>
</file>

<file path=xl/sharedStrings.xml><?xml version="1.0" encoding="utf-8"?>
<sst xmlns="http://schemas.openxmlformats.org/spreadsheetml/2006/main" count="266" uniqueCount="217">
  <si>
    <t>01.</t>
  </si>
  <si>
    <t>09.</t>
  </si>
  <si>
    <t>05.</t>
  </si>
  <si>
    <t>07.</t>
  </si>
  <si>
    <t>10.</t>
  </si>
  <si>
    <t>03.</t>
  </si>
  <si>
    <t>08.</t>
  </si>
  <si>
    <t>04.</t>
  </si>
  <si>
    <t>Asignavimų valdytojas</t>
  </si>
  <si>
    <t>Valstybės funkcijų klasifikacijos kodas</t>
  </si>
  <si>
    <t>Neringos meno mokyklos veiklos užtikrinimas</t>
  </si>
  <si>
    <t>Neringos sporto mokykla</t>
  </si>
  <si>
    <t>Neringos meno mokykla</t>
  </si>
  <si>
    <t>Iš viso 04 programai:</t>
  </si>
  <si>
    <t>Iš viso 05 programai:</t>
  </si>
  <si>
    <t>Iš viso 08  programai</t>
  </si>
  <si>
    <t>Iš viso 06 programai:</t>
  </si>
  <si>
    <t>Iš viso  07 programai:</t>
  </si>
  <si>
    <t>Iš viso 03 programai</t>
  </si>
  <si>
    <t>Neringos savivaldybės administracija</t>
  </si>
  <si>
    <t>Programos pavadinimas</t>
  </si>
  <si>
    <t>Iš viso 01 programai</t>
  </si>
  <si>
    <t>03.                                 Kultūros ir jaunimo veiklos programa</t>
  </si>
  <si>
    <t>Savivaldybės finansinių įsipareigojimų vykdymas</t>
  </si>
  <si>
    <t>Piniginės socialinės paramos nepasiturintiems gyventojams skyrimas ir mokėjimas</t>
  </si>
  <si>
    <t>Neringos gimnazijos veiklos užtikrinimas</t>
  </si>
  <si>
    <t>Neringos gimnazija</t>
  </si>
  <si>
    <t xml:space="preserve">Neringos sporto mokyklos veiklos užtikrinimas </t>
  </si>
  <si>
    <t>Neringos socialinių paslaugų centras</t>
  </si>
  <si>
    <t>Priemonės/veiklos pavadinimas</t>
  </si>
  <si>
    <t>Mero fondas</t>
  </si>
  <si>
    <t>Sporto renginių savivaldybėje ar partnerio teisėmis organizavimas</t>
  </si>
  <si>
    <t>Iš viso 02 programai</t>
  </si>
  <si>
    <t>01.                                 Savivaldybės valdymo programa</t>
  </si>
  <si>
    <t>Neringos muziejai</t>
  </si>
  <si>
    <t>Neringos  muziejai veiklos užtikrinimas, iš jų:</t>
  </si>
  <si>
    <t>Kultūros ir meno renginių organizavimui</t>
  </si>
  <si>
    <t>Liudviko Rėzos premijos skyrimas</t>
  </si>
  <si>
    <t>Meno stipendijos skyrimas</t>
  </si>
  <si>
    <t>Bažnyčių veiklos užtikrinimas</t>
  </si>
  <si>
    <t>Raganų kalno simpoziumo organizavimas</t>
  </si>
  <si>
    <t>A. Zavišos paramos ir labdaros fondo kasmetinio renginio organizavimas</t>
  </si>
  <si>
    <t>Visuomeninio transporto kompensacijų mokėjimas</t>
  </si>
  <si>
    <t>Teritorijų planavimo dokumentų rengimas</t>
  </si>
  <si>
    <t>Atliekų tvarkymas</t>
  </si>
  <si>
    <t>Dalyvavimas parodose ir verslo misijose</t>
  </si>
  <si>
    <t>Žurnalistų vizitų organizavimas</t>
  </si>
  <si>
    <t>Atmintinų datų minėjimas</t>
  </si>
  <si>
    <t>Savivaldybės komunikacijų proceso ir ryšių su visuomene užtikrinimas</t>
  </si>
  <si>
    <t>Vėtrungių tvarkyba</t>
  </si>
  <si>
    <t>Triukšmo stebėsenos vykdymas tyliosiose zonose ir pagal skundus</t>
  </si>
  <si>
    <t>Fotografijos seminaro Mero premijos skyrimas</t>
  </si>
  <si>
    <t>VšĮ Nidos oro parkas veiklos užtikrinimas</t>
  </si>
  <si>
    <t>Ambulatorinės reabilitacijos paslaugų teikimo užtikrinimas Neringos PSPC</t>
  </si>
  <si>
    <t>Vaikų ir jaunimo sveikatos priežiūra</t>
  </si>
  <si>
    <t>Savivaldybės visuomenės sveikatos rėmimo specialiosios programos  priemonių įgyvendinimas</t>
  </si>
  <si>
    <t>Renginių, pedagogų kompetencijų tobulinimui, organizavimas</t>
  </si>
  <si>
    <t>Pedagoginės psichologinės pagalbos teikimas</t>
  </si>
  <si>
    <t>Socialinių projektų, vykdomų  nevyriausybinių ir kitų organizacijų, dalinis finansavimas</t>
  </si>
  <si>
    <t>Odontologinių palaugų teikimo Neringos PSPC užtikrinimas</t>
  </si>
  <si>
    <t>Neformaliųjų ugdymo programų suaugusiems parengimas ir įgyvendinimas</t>
  </si>
  <si>
    <t>Neformaliojo suaugusiųjų švietimo ir tęstinio mokymosi programų  finansavimas</t>
  </si>
  <si>
    <t>Liudviko Rėzos kultūros centro veiklos užtikrinimas, iš jų:</t>
  </si>
  <si>
    <t>Neringos socialinių paslaugų centro veiklos užtikrinimas</t>
  </si>
  <si>
    <t>Nidos lopšelio-darželio „Ąžuoliukas“ veiklos užtikrinimas</t>
  </si>
  <si>
    <t>„Euro art“ narystės mokėjimo užtikrinimas</t>
  </si>
  <si>
    <t>Nidos kultūros ir turizmo informacijos centro „Agila“ veiklos užtikrinimas, iš jų:</t>
  </si>
  <si>
    <t xml:space="preserve">Nidos lopšelis- darželis  „Ąžuoliukas“ </t>
  </si>
  <si>
    <t>Liudviko Rėzos kultūros centras</t>
  </si>
  <si>
    <t>Nidos kultūros ir turizmo informacijos centras „Agila“</t>
  </si>
  <si>
    <t>Mėlynosios vėliavos koordinavimas</t>
  </si>
  <si>
    <t>Ambulatorinės gydytojo pagalbos teikimas  Neringos PSPC po šeimos gydytojų darbo  valandų, savaitgaliais ir švenčių dienomis iki 22.00 val. nuo birželio 1 d. iki rugpjūčio 31 d.</t>
  </si>
  <si>
    <t>Pedagogų inovacijų skatinimas</t>
  </si>
  <si>
    <t>Neringos savivaldybės Viktoro Miliūno viešosios bibliotekos veiklos užtikrinimas</t>
  </si>
  <si>
    <t>Neringos savivaldybės Viktoro Miliūno viešoji biblioteka</t>
  </si>
  <si>
    <t>Biudžetinė įstaiga „Paslaugos Neringai“</t>
  </si>
  <si>
    <t xml:space="preserve">Neringos savivaldybės tarybos darbo organizavimas </t>
  </si>
  <si>
    <t>Neringos savivaldybės Kontrolės ir audito tarnybos darbo organizavimo užtikrinimas</t>
  </si>
  <si>
    <t>Neringos savivaldybės tarybos darbo organizavimo užtikrinimas</t>
  </si>
  <si>
    <t>Neringos savivaldybės Kontrolės ir audito  tarnybos finansinio, ūkinio bei materialinio aptarnavimo užtikrinimas</t>
  </si>
  <si>
    <t>Pažangios, tolygios ir prieinamos informacinių ir ryšių technologijų infrastruktūros sukūrimas</t>
  </si>
  <si>
    <t>Šiuolaikinius poreikius atitinkančios neformaliojo ugdymo įstaigų veiklos užtikrinimas</t>
  </si>
  <si>
    <t>Pedagogų kompetencijų  tobulinimo organizavimas</t>
  </si>
  <si>
    <t>Ugdymo programų rėmimo įgyvendinimas</t>
  </si>
  <si>
    <t>Edukacinių renginių mokiniams organizavimas</t>
  </si>
  <si>
    <t>Motyvavimo ugdymui (si) sistemų sukūrimas bei tobulinimas</t>
  </si>
  <si>
    <t>Švietimo bendruomenę motyvuojančių  priemonių finansavimas</t>
  </si>
  <si>
    <t>Ugdymosi pagal VUP kitoje savivaldybėje kompensavimo sistemos finansavimas</t>
  </si>
  <si>
    <t>Fiziniam aktyvumui skirtos infrastruktūros ir erdvių sukūrimas, atnaujinimas ir pritaikymas</t>
  </si>
  <si>
    <t>Aktyvaus poilsio, laisvalaikio, sporto infrastruktūros atnaujinimas ir įrengimas</t>
  </si>
  <si>
    <t>Sporto renginių organizavimas ir sporto  propagavimas</t>
  </si>
  <si>
    <t>Geriausiųjų sportininkų skatinimas</t>
  </si>
  <si>
    <t>Bendrų veiklų ir projektų tarp NVO ir viešojo sektoriaus įgyvendinimas</t>
  </si>
  <si>
    <t>Esamų teikiamų socialinių paslaugų rūšių (bendrųjų socialinių paslaugų, socialinės priežiūros paslaugų, socialinės globos paslaugų) išlaikymas ir išplėtimas, socialinės paramos užtikrinimas</t>
  </si>
  <si>
    <t>Vienkartinių, tikslinių, sąlyginų ir periodinių pašalpų mokėjimas</t>
  </si>
  <si>
    <t>Socialinių paslaugų įstaigų finansavimas ir pirkimas</t>
  </si>
  <si>
    <t>Parengti žiedinės ekonomikos procesų įgyvendinimo programą ir užtikrinti sklandų jos vykdymą</t>
  </si>
  <si>
    <t>Sukurti priemones aplinkos būklės kokybės gerinimui bei išsaugojimui</t>
  </si>
  <si>
    <t>Kokybiškų sveikatos paslaugų organizavimas</t>
  </si>
  <si>
    <t>Neringos PSPC veiklos rėmimas darbo sąlygų gerinimas</t>
  </si>
  <si>
    <t xml:space="preserve">Neringos PSPC Palaikomojo gydymo ir slaugos skyriaus veiklos užtikrinimas </t>
  </si>
  <si>
    <t>Bendruomenės sveikatos priežiūros paslaugų prieinamumą užtikrinančių projektų ir (ar) programų įgyvendinimas</t>
  </si>
  <si>
    <t>Efektyvių triukšmo valdymo priemonių įgyvendinimas ir komunikacija</t>
  </si>
  <si>
    <t>Šaligatvių ir gatvių  dangų remontas</t>
  </si>
  <si>
    <t>Uostų ir prieplaukų infrastruktūros sukūrimas ir vystymas</t>
  </si>
  <si>
    <t>Paveldo objektų sutvarkymas ir priežiūra</t>
  </si>
  <si>
    <t>Neringos kurorto pristatymas tarptautiniuose, regioniniuose  ir nacionaliniuose turizmo renginiuose ir parodose</t>
  </si>
  <si>
    <t>Efektyvių rinkodaros priemonių, kuriomis siekiama išryškinti Neringos kurorto išskirtinumą, kūrimas ir įgyvendinimas</t>
  </si>
  <si>
    <t>Turizmo rinkodaros priemonių  įgyvendinimas</t>
  </si>
  <si>
    <t>Efektyvios turizmo informacijos centro veiklos orgnizavimas</t>
  </si>
  <si>
    <t>Bendradarbiavimo bei turizmo paslaugų plėtros vykdymas</t>
  </si>
  <si>
    <t>Turizmo informacijos centro interneto svetainės plėtra</t>
  </si>
  <si>
    <t>Straipsnių parengimas bei spausdinimas</t>
  </si>
  <si>
    <t>Turizmo sklaidos priemonių gamyba</t>
  </si>
  <si>
    <t>Bendradarbiavimo, bendrų projektų iniciavimas ir dalyvavimas juose bei prisiimtų įsipareigojimų užtikrinimas</t>
  </si>
  <si>
    <t>Projektinės dokumentacijos bei strateginių dokumentų rengimas</t>
  </si>
  <si>
    <t>Narystės, mokesčių ir prisiimtų įsipareigojimų apmokėjimas</t>
  </si>
  <si>
    <t>Prisiimtų bendradarbiavimo įsipareigojimų vykdymas</t>
  </si>
  <si>
    <t>Vietos unikalumą ir kultūrą skatinančių tarptautinių, nacionalinių ir regioninių partnerysčių inicijavimas ir įgyvendinimas</t>
  </si>
  <si>
    <t xml:space="preserve"> ES sertifikuotų ir nacionalinio lygmens kultūros kelių,  kultūrinių maršrutų sukūrimas, dalyvavimas juose</t>
  </si>
  <si>
    <t>Unikalių, kultūrinę tapatybę stiprinančių ir nacionalinio bei tarptautinio lygio kultūros projektų organizavimas</t>
  </si>
  <si>
    <t>Kultūros ir meno sričių ir programų projektų finansavimas ir įgyvendinimas</t>
  </si>
  <si>
    <t>Etninės kultūros ir istorinio paveldo bei tradicijų išsaugojimas ir kultūrinės edukacijos paslaugų plėtra</t>
  </si>
  <si>
    <t>Vietos gyventojų savirealizacijai, užimtumui ir bendradarbiavimui palankių sąlygų sudarymas</t>
  </si>
  <si>
    <t>Kokybiškos jaunimo politikos įgyvendinimas</t>
  </si>
  <si>
    <t>Efektyvus Neringos savivaldybės administracijos darbo organizavimas</t>
  </si>
  <si>
    <t>Šiuolaikinius poreikius atitinkančios ikimokyklinių ir bendrojo ugdymo įstaigų veiklos užtikrinimas</t>
  </si>
  <si>
    <t>Būsto ir gyvenamosios aplinkos pritaikymas žmonėms su negalia</t>
  </si>
  <si>
    <t>Susisiekimo dangų atnaujinimas</t>
  </si>
  <si>
    <t>Efektyvaus Nidos aerodromo veiklos organizavimas</t>
  </si>
  <si>
    <t>Viešųjų erdvių sutvarkymas ir priežiūra</t>
  </si>
  <si>
    <t>Atsinaujinančių  energijos šaltinių plėtros vykdymas</t>
  </si>
  <si>
    <t>04.                                                                             Socialinės paramos programa</t>
  </si>
  <si>
    <t>06.                                                      Aplinkos apsaugos programa</t>
  </si>
  <si>
    <t>08.                                                      Sveikatos priežiūros programa</t>
  </si>
  <si>
    <t>Informacinių ir ryšių technologijų veiklos ir plėtros savivaldybės institucijose ir administracijoje užtikrinimas</t>
  </si>
  <si>
    <t>Korupcijos prevencijos programų įgyvendinimas</t>
  </si>
  <si>
    <t xml:space="preserve">Nusikalstamų veikų prevencijos  programų įgyvendinimas </t>
  </si>
  <si>
    <t>Nusikalstamų veikų ir teisės pažeidimų prevencijos programos įgyvendinimas</t>
  </si>
  <si>
    <t>Neringos savivaldybės administracijos valstybės tarnautojų ir darbuotojų  darbo organizavimas</t>
  </si>
  <si>
    <t>Efektyvus kultūros įstaigų veiklos organizavimas ir užtikrinimas</t>
  </si>
  <si>
    <t>Neringos savivaldybės stipendijos rašytojui, reziduojančiam Tarptautiniame vertėjų ir rašytojų centre, skyrimas</t>
  </si>
  <si>
    <t>G.D Kuverto kapo sutvarkymas</t>
  </si>
  <si>
    <t>Efektyvios įvairių sektorių darbuotojų kvalifikacijos didinimo ir kompetencijų ugdymo priemonių sistemos sukūrimas</t>
  </si>
  <si>
    <t>Kūrybinių rezidencijų ekosistemos sukūrimas ir vystymas</t>
  </si>
  <si>
    <t>Neringos savivaldybės institucijų ir įstaigų darbuotojų kvalifikacijos kėlimo organizavimas</t>
  </si>
  <si>
    <t>Stipendijos kultūros ir meno kūrėjams</t>
  </si>
  <si>
    <t>Sveiką gyvenseną skatinančių projektų ir (ar) programų įgyvendinimas</t>
  </si>
  <si>
    <t>L. Rėzos paminklo tvarkyba</t>
  </si>
  <si>
    <t>Dalyvaujamojo biudžeto įgyvendinimas</t>
  </si>
  <si>
    <t>Dalyvaujamojo biudžeto projektų įgyvendinimas</t>
  </si>
  <si>
    <t>Mero rezervas</t>
  </si>
  <si>
    <t>Rėmimo ir motyvavimo programos sukūrimas specialistams, siekiant juos pritraukti ir išlaikyti</t>
  </si>
  <si>
    <t>IŠVISO:</t>
  </si>
  <si>
    <t>Etnografinių kapinių  tvarkyba</t>
  </si>
  <si>
    <t>Nekilnojamųjų kultūros paveldo objektų tvarkyba</t>
  </si>
  <si>
    <t>Nidos švyturio statinių komplekso įveiklinimas</t>
  </si>
  <si>
    <t>Tarptautinių projektų įgyvendinimas</t>
  </si>
  <si>
    <t>Nuotekų valyklų ir vandens ruošyklų modernizavimas (rekonstravimas)</t>
  </si>
  <si>
    <t>Savivaldybės aplinkos monitoringo vykdymas</t>
  </si>
  <si>
    <t>Krantotvarkos veiklos įgyvendinimas</t>
  </si>
  <si>
    <t>Informacinių technologijų valdymo ir raštingumo didinimo priemonių įgyvendinimas</t>
  </si>
  <si>
    <t>Kibernetinio saugumo  priemonių įgyvendinimas</t>
  </si>
  <si>
    <t>Automobilių stovėjimo aikštelės adresu Taiko g. 39, Neringa statybos darbai</t>
  </si>
  <si>
    <t>Informacinių technologijų valdymo ir raštingumo veiklos organizavimas</t>
  </si>
  <si>
    <t>Savivaldos, mokslo ir verslo subjektų partnerystės pagrindu grįstų projektų įgyvendinimas</t>
  </si>
  <si>
    <t>Visuomenės sveikatos priežiūra ugdymo įstaigose</t>
  </si>
  <si>
    <t>02.                                 Švietimo ir sporto veiklos programa</t>
  </si>
  <si>
    <t>05.                            Miesto infrastruktūros priežiūros ir plėtros programa</t>
  </si>
  <si>
    <t>Biudžetinės įstaigos „Paslaugos Neringai“ veiklos organizavimas</t>
  </si>
  <si>
    <t>Biudžetinės įstaigos  „Paslaugos Neringai“ veiklos organizavimas užtikrinant kontrolės postų darbą</t>
  </si>
  <si>
    <t>Kultūros ir turizmo maršruto „Nuostabiosios žemės beieškant“ įgyvendinimas</t>
  </si>
  <si>
    <t>Pastato Skruzdynės g. 6, Neringa (Dailininko E.Mollenhauerio namo) tvarkyba, įkuriant muziejinę ekspoziciją ir tarptautinę menininkų rezidenciją</t>
  </si>
  <si>
    <t>Jaunimo atvirosios erdvės „Loftas“ renginių jaunimui organizavimas</t>
  </si>
  <si>
    <t>Projekto „Atsinaujinančių energijos išteklių panaudojimas Neringos savialdybės administracijos valdomuose pastatuose KKS-P-77(2020/1.2.1./1)“</t>
  </si>
  <si>
    <t xml:space="preserve">NERINGOS SAVIVALDYBĖS 2025 METŲ BIUDŽETO ASIGNAVIMAI SAVARANKIŠKOMS FUNKCIJOMS VYKDYTI                      </t>
  </si>
  <si>
    <t>Teikiamų paslaugų skaitmenizavimo vykdymas</t>
  </si>
  <si>
    <t>Neringos savivaldybės teikiamų paslaugų skaitmenizavimas</t>
  </si>
  <si>
    <t>Lygių galimybių ir lyčių lygybės principų įgyvendinimas</t>
  </si>
  <si>
    <t>Mokyklų aprūpinimo geltonaisiais autobusais programos įgyvendinimas</t>
  </si>
  <si>
    <t>Neringos savivaldybės aadministracija</t>
  </si>
  <si>
    <t>Paveldo objektų aktualizavimas</t>
  </si>
  <si>
    <t>Meno premijos, skirtos tarptautiniam tapybos plenero "Nidos ekspresija" dalyviams skyrimas</t>
  </si>
  <si>
    <t>Esamų viešųjų erdvių ir objektų sutvarkymas, bei nepertraukiamos priežiūros užtikrinimas</t>
  </si>
  <si>
    <t>Klaipėdos regiono integruotos viešojo transporto sistemos funkcionavimui reikalingos infrastruktūros įrengimas Neringoje (vidaus vandenų uosto Juodkrantėje modernizavimas)</t>
  </si>
  <si>
    <t>Vykdyti aplinkos elementų stebėseną</t>
  </si>
  <si>
    <t>Vandenvalos ir vandenruošos ūkio optimizavimas</t>
  </si>
  <si>
    <t>Kopų apsaugos vykdymas</t>
  </si>
  <si>
    <t>Savivaldybei priklausomų miškų priežiūros vykdymas</t>
  </si>
  <si>
    <t>Turizmo informacijos vizualinės informacijos infrastruktūros sukūrimas bei įgyvendinimas</t>
  </si>
  <si>
    <t>Projektas "ECOMARINAS" (Interreg V-A Pietų Baltijos bendradarbiavimo per sieną programa)</t>
  </si>
  <si>
    <t>Sveikatos priežiūros specialistų kvalifikacijos kėlimas</t>
  </si>
  <si>
    <t>Kultūros įstaigų veiklos modernizavimas ir fizinės bei informacinės infrastruktūros atnaujinimas, nekultūrinės paskirties infrastruktūros objektų bei teritorijų (miesto viešųjų erdvių) pritaikymas kultūros produktams</t>
  </si>
  <si>
    <t>KTIC "Agila" kultūros inovacijų projektų įgyvendinimas ir viešinimas</t>
  </si>
  <si>
    <t xml:space="preserve">VMVB kultūros inovacijų projektų įgyvendinimas ir viešinimas </t>
  </si>
  <si>
    <t>Tūkst. Eur</t>
  </si>
  <si>
    <t>Iš viso</t>
  </si>
  <si>
    <t>PATVIRTINTA</t>
  </si>
  <si>
    <t>Neringos savivaldybės tarybos</t>
  </si>
  <si>
    <t>2025 m. vasario</t>
  </si>
  <si>
    <t>sprendimo Nr. T1-</t>
  </si>
  <si>
    <t>3 priedas</t>
  </si>
  <si>
    <t>Nidos KTIC „Agila“ rekonstrukcija ir įrengimas</t>
  </si>
  <si>
    <t>Biudžetinės įstaigos „Paslaugos Neringai“ veiklos užtikrinimas</t>
  </si>
  <si>
    <t>Darnaus judumo priemonių diegimas</t>
  </si>
  <si>
    <t>Darnaus judumo priemonių diegimas Neringos savivaldybėje</t>
  </si>
  <si>
    <t>Dviračių tako atkarpos įrengimas nuo privažiuojamjo rajoninio kelio Nr. 2210 iki Preilos g. 10A</t>
  </si>
  <si>
    <t>Gyvūnų sugavimo, karantinavimo, kastracijos bei gaišenų surinkimo paslauga</t>
  </si>
  <si>
    <t>Fizioterapijos, rentgeno ir laboratorijos paslaugų teikimo ir įrangos įsigijimo  Neringos PSPC užtikrinimas</t>
  </si>
  <si>
    <r>
      <t xml:space="preserve">Sporto zonų atnaujinimas ir įrengimas </t>
    </r>
    <r>
      <rPr>
        <sz val="11"/>
        <color theme="1"/>
        <rFont val="Times New Roman"/>
        <family val="1"/>
        <charset val="186"/>
      </rPr>
      <t>(sveikatingumo tako (prie  kopų) įrengimas</t>
    </r>
  </si>
  <si>
    <t xml:space="preserve">Lygių galimybių ir lyčių lygybės užtikrinimas Neringos savivaldybėje </t>
  </si>
  <si>
    <t xml:space="preserve">Neringos gimnazijos  pastato modernizavimas </t>
  </si>
  <si>
    <t xml:space="preserve">Tarptautinio projekto „Originalių tradicijų sujungimas į naujus Europos balsus "MOTIVE“ įgyvendinimas </t>
  </si>
  <si>
    <t>Socialinių renginių, organizuojamų savivaldybės, finansavimas</t>
  </si>
  <si>
    <t xml:space="preserve">Saulės elektrinės įrengimas Nidoje </t>
  </si>
  <si>
    <t>Projektas „Gamta grįstas sveikatingumas – nauja Pietų Baltijos regiono darnaus vystymosi koncepcija“</t>
  </si>
  <si>
    <t>07.                 Turizmo, rekreacijos, smulkaus ir vidutinio verslo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</si>
</sst>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164" fontId="5" fillId="0" borderId="1" xfId="0" applyNumberFormat="1" applyFon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/>
    <xf numFmtId="164" fontId="7" fillId="0" borderId="1" xfId="0" applyNumberFormat="1" applyFont="1" applyBorder="1"/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2" borderId="1" xfId="0" applyFont="1" applyFill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</cellXfs>
  <cellStyles count="3">
    <cellStyle name="Įprastas" xfId="0" builtinId="0"/>
    <cellStyle name="Įprastas 4" xfId="1" xr:uid="{00000000-0005-0000-0000-000001000000}"/>
    <cellStyle name="Normal 2" xfId="2" xr:uid="{7932861C-2573-4ABA-AAAB-7B92BD85B8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6"/>
  <sheetViews>
    <sheetView tabSelected="1" zoomScale="93" zoomScaleNormal="93" workbookViewId="0">
      <selection activeCell="A128" sqref="A128:A146"/>
    </sheetView>
  </sheetViews>
  <sheetFormatPr defaultRowHeight="15" x14ac:dyDescent="0.25"/>
  <cols>
    <col min="1" max="1" width="20.140625" customWidth="1"/>
    <col min="2" max="2" width="13.7109375" customWidth="1"/>
    <col min="3" max="3" width="52.7109375" customWidth="1"/>
    <col min="4" max="4" width="26" customWidth="1"/>
    <col min="5" max="5" width="18.42578125" customWidth="1"/>
  </cols>
  <sheetData>
    <row r="1" spans="1:5" ht="16.5" customHeight="1" x14ac:dyDescent="0.25">
      <c r="D1" s="73" t="s">
        <v>197</v>
      </c>
      <c r="E1" s="73"/>
    </row>
    <row r="2" spans="1:5" ht="15" customHeight="1" x14ac:dyDescent="0.25">
      <c r="D2" s="73" t="s">
        <v>198</v>
      </c>
      <c r="E2" s="73"/>
    </row>
    <row r="3" spans="1:5" ht="15" customHeight="1" x14ac:dyDescent="0.25">
      <c r="D3" s="73" t="s">
        <v>199</v>
      </c>
      <c r="E3" s="73"/>
    </row>
    <row r="4" spans="1:5" ht="15" customHeight="1" x14ac:dyDescent="0.25">
      <c r="D4" s="73" t="s">
        <v>200</v>
      </c>
      <c r="E4" s="73"/>
    </row>
    <row r="5" spans="1:5" ht="15" customHeight="1" x14ac:dyDescent="0.25">
      <c r="D5" s="73" t="s">
        <v>201</v>
      </c>
      <c r="E5" s="73"/>
    </row>
    <row r="6" spans="1:5" ht="15" customHeight="1" x14ac:dyDescent="0.25">
      <c r="E6" s="6"/>
    </row>
    <row r="7" spans="1:5" ht="15" customHeight="1" x14ac:dyDescent="0.25">
      <c r="A7" s="71" t="s">
        <v>175</v>
      </c>
      <c r="B7" s="71"/>
      <c r="C7" s="71"/>
      <c r="D7" s="71"/>
      <c r="E7" s="72"/>
    </row>
    <row r="8" spans="1:5" ht="15" customHeight="1" x14ac:dyDescent="0.25">
      <c r="A8" s="71"/>
      <c r="B8" s="71"/>
      <c r="C8" s="71"/>
      <c r="D8" s="71"/>
      <c r="E8" s="72"/>
    </row>
    <row r="9" spans="1:5" ht="31.5" customHeight="1" x14ac:dyDescent="0.25">
      <c r="E9" s="52"/>
    </row>
    <row r="10" spans="1:5" ht="31.5" customHeight="1" x14ac:dyDescent="0.25">
      <c r="E10" s="48" t="s">
        <v>195</v>
      </c>
    </row>
    <row r="11" spans="1:5" ht="15" customHeight="1" x14ac:dyDescent="0.25">
      <c r="A11" s="61" t="s">
        <v>20</v>
      </c>
      <c r="B11" s="68" t="s">
        <v>9</v>
      </c>
      <c r="C11" s="61" t="s">
        <v>29</v>
      </c>
      <c r="D11" s="61" t="s">
        <v>8</v>
      </c>
      <c r="E11" s="61" t="s">
        <v>196</v>
      </c>
    </row>
    <row r="12" spans="1:5" ht="15" customHeight="1" x14ac:dyDescent="0.25">
      <c r="A12" s="59"/>
      <c r="B12" s="69"/>
      <c r="C12" s="59"/>
      <c r="D12" s="59"/>
      <c r="E12" s="64"/>
    </row>
    <row r="13" spans="1:5" ht="42.75" customHeight="1" x14ac:dyDescent="0.25">
      <c r="A13" s="60"/>
      <c r="B13" s="70"/>
      <c r="C13" s="60"/>
      <c r="D13" s="60"/>
      <c r="E13" s="65"/>
    </row>
    <row r="14" spans="1:5" ht="45" customHeight="1" x14ac:dyDescent="0.25">
      <c r="A14" s="59" t="s">
        <v>33</v>
      </c>
      <c r="B14" s="7" t="s">
        <v>0</v>
      </c>
      <c r="C14" s="8" t="s">
        <v>78</v>
      </c>
      <c r="D14" s="61" t="s">
        <v>19</v>
      </c>
      <c r="E14" s="10">
        <f>E15</f>
        <v>523.1</v>
      </c>
    </row>
    <row r="15" spans="1:5" ht="17.25" customHeight="1" x14ac:dyDescent="0.25">
      <c r="A15" s="59"/>
      <c r="B15" s="7"/>
      <c r="C15" s="11" t="s">
        <v>76</v>
      </c>
      <c r="D15" s="64"/>
      <c r="E15" s="12">
        <v>523.1</v>
      </c>
    </row>
    <row r="16" spans="1:5" ht="33" customHeight="1" x14ac:dyDescent="0.25">
      <c r="A16" s="59"/>
      <c r="B16" s="13" t="s">
        <v>0</v>
      </c>
      <c r="C16" s="14" t="s">
        <v>77</v>
      </c>
      <c r="D16" s="64"/>
      <c r="E16" s="15">
        <f>E17</f>
        <v>102</v>
      </c>
    </row>
    <row r="17" spans="1:5" ht="31.5" x14ac:dyDescent="0.25">
      <c r="A17" s="59"/>
      <c r="B17" s="13"/>
      <c r="C17" s="9" t="s">
        <v>79</v>
      </c>
      <c r="D17" s="64"/>
      <c r="E17" s="16">
        <v>102</v>
      </c>
    </row>
    <row r="18" spans="1:5" ht="36.75" customHeight="1" x14ac:dyDescent="0.25">
      <c r="A18" s="59"/>
      <c r="B18" s="13" t="s">
        <v>0</v>
      </c>
      <c r="C18" s="14" t="s">
        <v>125</v>
      </c>
      <c r="D18" s="64"/>
      <c r="E18" s="17">
        <f>E19+E20+E21+E22</f>
        <v>2876.8</v>
      </c>
    </row>
    <row r="19" spans="1:5" ht="30.75" customHeight="1" x14ac:dyDescent="0.25">
      <c r="A19" s="59"/>
      <c r="B19" s="13"/>
      <c r="C19" s="9" t="s">
        <v>139</v>
      </c>
      <c r="D19" s="64"/>
      <c r="E19" s="18">
        <v>2701.9</v>
      </c>
    </row>
    <row r="20" spans="1:5" ht="18" customHeight="1" x14ac:dyDescent="0.25">
      <c r="A20" s="59"/>
      <c r="B20" s="13"/>
      <c r="C20" s="19" t="s">
        <v>151</v>
      </c>
      <c r="D20" s="64"/>
      <c r="E20" s="18">
        <v>46.9</v>
      </c>
    </row>
    <row r="21" spans="1:5" ht="16.5" customHeight="1" x14ac:dyDescent="0.25">
      <c r="A21" s="59"/>
      <c r="B21" s="20"/>
      <c r="C21" s="21" t="s">
        <v>23</v>
      </c>
      <c r="D21" s="64"/>
      <c r="E21" s="22">
        <v>72</v>
      </c>
    </row>
    <row r="22" spans="1:5" ht="31.5" customHeight="1" x14ac:dyDescent="0.25">
      <c r="A22" s="59"/>
      <c r="B22" s="20"/>
      <c r="C22" s="21" t="s">
        <v>48</v>
      </c>
      <c r="D22" s="64"/>
      <c r="E22" s="22">
        <v>56</v>
      </c>
    </row>
    <row r="23" spans="1:5" ht="47.25" customHeight="1" x14ac:dyDescent="0.25">
      <c r="A23" s="59"/>
      <c r="B23" s="20"/>
      <c r="C23" s="14" t="s">
        <v>143</v>
      </c>
      <c r="D23" s="64"/>
      <c r="E23" s="23">
        <f>E24</f>
        <v>6</v>
      </c>
    </row>
    <row r="24" spans="1:5" ht="31.5" customHeight="1" x14ac:dyDescent="0.25">
      <c r="A24" s="59"/>
      <c r="B24" s="24"/>
      <c r="C24" s="25" t="s">
        <v>145</v>
      </c>
      <c r="D24" s="64"/>
      <c r="E24" s="22">
        <v>6</v>
      </c>
    </row>
    <row r="25" spans="1:5" ht="31.5" customHeight="1" x14ac:dyDescent="0.25">
      <c r="A25" s="59"/>
      <c r="B25" s="26"/>
      <c r="C25" s="27" t="s">
        <v>152</v>
      </c>
      <c r="D25" s="64"/>
      <c r="E25" s="23">
        <f>E26</f>
        <v>30.8</v>
      </c>
    </row>
    <row r="26" spans="1:5" ht="31.5" customHeight="1" x14ac:dyDescent="0.25">
      <c r="A26" s="59"/>
      <c r="B26" s="28"/>
      <c r="C26" s="25" t="s">
        <v>152</v>
      </c>
      <c r="D26" s="64"/>
      <c r="E26" s="22">
        <v>30.8</v>
      </c>
    </row>
    <row r="27" spans="1:5" ht="33" customHeight="1" x14ac:dyDescent="0.25">
      <c r="A27" s="59"/>
      <c r="B27" s="20" t="s">
        <v>0</v>
      </c>
      <c r="C27" s="29" t="s">
        <v>80</v>
      </c>
      <c r="D27" s="64"/>
      <c r="E27" s="23">
        <f>E28</f>
        <v>130.19999999999999</v>
      </c>
    </row>
    <row r="28" spans="1:5" ht="33" customHeight="1" x14ac:dyDescent="0.25">
      <c r="A28" s="59"/>
      <c r="B28" s="26"/>
      <c r="C28" s="21" t="s">
        <v>135</v>
      </c>
      <c r="D28" s="64"/>
      <c r="E28" s="22">
        <v>130.19999999999999</v>
      </c>
    </row>
    <row r="29" spans="1:5" ht="18.75" customHeight="1" x14ac:dyDescent="0.25">
      <c r="A29" s="59"/>
      <c r="B29" s="26"/>
      <c r="C29" s="29" t="s">
        <v>176</v>
      </c>
      <c r="D29" s="64"/>
      <c r="E29" s="23">
        <f>E30</f>
        <v>1</v>
      </c>
    </row>
    <row r="30" spans="1:5" ht="33" customHeight="1" x14ac:dyDescent="0.25">
      <c r="A30" s="59"/>
      <c r="B30" s="26"/>
      <c r="C30" s="21" t="s">
        <v>177</v>
      </c>
      <c r="D30" s="64"/>
      <c r="E30" s="22">
        <v>1</v>
      </c>
    </row>
    <row r="31" spans="1:5" ht="33" customHeight="1" x14ac:dyDescent="0.25">
      <c r="A31" s="59"/>
      <c r="B31" s="26"/>
      <c r="C31" s="29" t="s">
        <v>161</v>
      </c>
      <c r="D31" s="64"/>
      <c r="E31" s="23">
        <f>E32+E33</f>
        <v>10</v>
      </c>
    </row>
    <row r="32" spans="1:5" ht="33" customHeight="1" x14ac:dyDescent="0.25">
      <c r="A32" s="59"/>
      <c r="B32" s="26"/>
      <c r="C32" s="21" t="s">
        <v>164</v>
      </c>
      <c r="D32" s="64"/>
      <c r="E32" s="22">
        <v>2</v>
      </c>
    </row>
    <row r="33" spans="1:7" ht="17.25" customHeight="1" x14ac:dyDescent="0.25">
      <c r="A33" s="59"/>
      <c r="B33" s="26"/>
      <c r="C33" s="21" t="s">
        <v>162</v>
      </c>
      <c r="D33" s="64"/>
      <c r="E33" s="22">
        <v>8</v>
      </c>
    </row>
    <row r="34" spans="1:7" ht="17.25" customHeight="1" x14ac:dyDescent="0.25">
      <c r="A34" s="59"/>
      <c r="B34" s="26"/>
      <c r="C34" s="29" t="s">
        <v>149</v>
      </c>
      <c r="D34" s="64"/>
      <c r="E34" s="23">
        <f>E35</f>
        <v>40</v>
      </c>
    </row>
    <row r="35" spans="1:7" ht="18" customHeight="1" x14ac:dyDescent="0.25">
      <c r="A35" s="59"/>
      <c r="B35" s="26"/>
      <c r="C35" s="21" t="s">
        <v>150</v>
      </c>
      <c r="D35" s="65"/>
      <c r="E35" s="22">
        <v>40</v>
      </c>
    </row>
    <row r="36" spans="1:7" ht="29.25" customHeight="1" x14ac:dyDescent="0.25">
      <c r="A36" s="59"/>
      <c r="B36" s="20" t="s">
        <v>0</v>
      </c>
      <c r="C36" s="14" t="s">
        <v>169</v>
      </c>
      <c r="D36" s="66" t="s">
        <v>75</v>
      </c>
      <c r="E36" s="23">
        <f>E37</f>
        <v>337.7</v>
      </c>
    </row>
    <row r="37" spans="1:7" ht="31.5" customHeight="1" x14ac:dyDescent="0.25">
      <c r="A37" s="59"/>
      <c r="B37" s="13"/>
      <c r="C37" s="9" t="s">
        <v>170</v>
      </c>
      <c r="D37" s="65"/>
      <c r="E37" s="18">
        <v>337.7</v>
      </c>
    </row>
    <row r="38" spans="1:7" ht="45" customHeight="1" x14ac:dyDescent="0.25">
      <c r="A38" s="59"/>
      <c r="B38" s="13" t="s">
        <v>5</v>
      </c>
      <c r="C38" s="30" t="s">
        <v>138</v>
      </c>
      <c r="D38" s="61" t="s">
        <v>19</v>
      </c>
      <c r="E38" s="17">
        <f>E39+E40</f>
        <v>6</v>
      </c>
    </row>
    <row r="39" spans="1:7" ht="15.75" x14ac:dyDescent="0.25">
      <c r="A39" s="59"/>
      <c r="B39" s="13"/>
      <c r="C39" s="31" t="s">
        <v>137</v>
      </c>
      <c r="D39" s="64"/>
      <c r="E39" s="22">
        <v>4</v>
      </c>
    </row>
    <row r="40" spans="1:7" ht="15.75" x14ac:dyDescent="0.25">
      <c r="A40" s="59"/>
      <c r="B40" s="13"/>
      <c r="C40" s="31" t="s">
        <v>136</v>
      </c>
      <c r="D40" s="64"/>
      <c r="E40" s="22">
        <v>2</v>
      </c>
    </row>
    <row r="41" spans="1:7" ht="31.5" x14ac:dyDescent="0.25">
      <c r="A41" s="59"/>
      <c r="B41" s="13"/>
      <c r="C41" s="32" t="s">
        <v>178</v>
      </c>
      <c r="D41" s="64"/>
      <c r="E41" s="23">
        <f>E42</f>
        <v>1</v>
      </c>
    </row>
    <row r="42" spans="1:7" ht="31.5" x14ac:dyDescent="0.25">
      <c r="A42" s="59"/>
      <c r="B42" s="13"/>
      <c r="C42" s="31" t="s">
        <v>210</v>
      </c>
      <c r="D42" s="64"/>
      <c r="E42" s="22">
        <v>1</v>
      </c>
    </row>
    <row r="43" spans="1:7" ht="18.75" customHeight="1" x14ac:dyDescent="0.25">
      <c r="A43" s="60"/>
      <c r="B43" s="13"/>
      <c r="C43" s="14" t="s">
        <v>21</v>
      </c>
      <c r="D43" s="65"/>
      <c r="E43" s="17">
        <f>E14+E16+E18+E23+E25+E27+E29+E31+E34+E36+E38+E41</f>
        <v>4064.6</v>
      </c>
    </row>
    <row r="44" spans="1:7" ht="31.5" x14ac:dyDescent="0.25">
      <c r="A44" s="61" t="s">
        <v>167</v>
      </c>
      <c r="B44" s="13" t="s">
        <v>1</v>
      </c>
      <c r="C44" s="32" t="s">
        <v>126</v>
      </c>
      <c r="D44" s="46"/>
      <c r="E44" s="17">
        <f>E45+E46+E47+E48</f>
        <v>1630.4</v>
      </c>
    </row>
    <row r="45" spans="1:7" ht="31.5" customHeight="1" x14ac:dyDescent="0.25">
      <c r="A45" s="59"/>
      <c r="B45" s="13"/>
      <c r="C45" s="33" t="s">
        <v>64</v>
      </c>
      <c r="D45" s="47" t="s">
        <v>67</v>
      </c>
      <c r="E45" s="18">
        <v>563.4</v>
      </c>
    </row>
    <row r="46" spans="1:7" ht="19.5" customHeight="1" x14ac:dyDescent="0.25">
      <c r="A46" s="59"/>
      <c r="B46" s="13"/>
      <c r="C46" s="9" t="s">
        <v>211</v>
      </c>
      <c r="D46" s="47" t="s">
        <v>26</v>
      </c>
      <c r="E46" s="18">
        <v>64.3</v>
      </c>
    </row>
    <row r="47" spans="1:7" ht="19.5" customHeight="1" x14ac:dyDescent="0.25">
      <c r="A47" s="59"/>
      <c r="B47" s="13"/>
      <c r="C47" s="34" t="s">
        <v>25</v>
      </c>
      <c r="D47" s="46" t="s">
        <v>26</v>
      </c>
      <c r="E47" s="18">
        <v>902.7</v>
      </c>
      <c r="F47" s="58"/>
      <c r="G47" s="58"/>
    </row>
    <row r="48" spans="1:7" ht="33.75" customHeight="1" x14ac:dyDescent="0.25">
      <c r="A48" s="59"/>
      <c r="B48" s="13"/>
      <c r="C48" s="9" t="s">
        <v>179</v>
      </c>
      <c r="D48" s="46" t="s">
        <v>180</v>
      </c>
      <c r="E48" s="18">
        <v>100</v>
      </c>
      <c r="F48" s="6"/>
      <c r="G48" s="6"/>
    </row>
    <row r="49" spans="1:7" ht="29.25" customHeight="1" x14ac:dyDescent="0.25">
      <c r="A49" s="59"/>
      <c r="B49" s="13"/>
      <c r="C49" s="14" t="s">
        <v>81</v>
      </c>
      <c r="D49" s="9"/>
      <c r="E49" s="17">
        <f>E50+E51</f>
        <v>878.4</v>
      </c>
    </row>
    <row r="50" spans="1:7" ht="18.75" customHeight="1" x14ac:dyDescent="0.25">
      <c r="A50" s="59"/>
      <c r="B50" s="13"/>
      <c r="C50" s="31" t="s">
        <v>10</v>
      </c>
      <c r="D50" s="46" t="s">
        <v>12</v>
      </c>
      <c r="E50" s="18">
        <v>488.7</v>
      </c>
    </row>
    <row r="51" spans="1:7" ht="18" customHeight="1" x14ac:dyDescent="0.25">
      <c r="A51" s="59"/>
      <c r="B51" s="13"/>
      <c r="C51" s="31" t="s">
        <v>27</v>
      </c>
      <c r="D51" s="46" t="s">
        <v>11</v>
      </c>
      <c r="E51" s="18">
        <v>389.7</v>
      </c>
    </row>
    <row r="52" spans="1:7" ht="25.5" customHeight="1" x14ac:dyDescent="0.25">
      <c r="A52" s="59"/>
      <c r="B52" s="13" t="s">
        <v>1</v>
      </c>
      <c r="C52" s="32" t="s">
        <v>82</v>
      </c>
      <c r="D52" s="61" t="s">
        <v>19</v>
      </c>
      <c r="E52" s="17">
        <f>E53+E54</f>
        <v>2</v>
      </c>
    </row>
    <row r="53" spans="1:7" ht="32.25" customHeight="1" x14ac:dyDescent="0.25">
      <c r="A53" s="59"/>
      <c r="B53" s="13"/>
      <c r="C53" s="31" t="s">
        <v>56</v>
      </c>
      <c r="D53" s="64"/>
      <c r="E53" s="18">
        <v>1</v>
      </c>
    </row>
    <row r="54" spans="1:7" ht="17.25" customHeight="1" x14ac:dyDescent="0.25">
      <c r="A54" s="59"/>
      <c r="B54" s="13"/>
      <c r="C54" s="31" t="s">
        <v>72</v>
      </c>
      <c r="D54" s="64"/>
      <c r="E54" s="18">
        <v>1</v>
      </c>
    </row>
    <row r="55" spans="1:7" ht="22.5" customHeight="1" x14ac:dyDescent="0.25">
      <c r="A55" s="59"/>
      <c r="B55" s="13" t="s">
        <v>1</v>
      </c>
      <c r="C55" s="32" t="s">
        <v>83</v>
      </c>
      <c r="D55" s="64"/>
      <c r="E55" s="17">
        <f>E56+E57</f>
        <v>6</v>
      </c>
    </row>
    <row r="56" spans="1:7" ht="18.75" customHeight="1" x14ac:dyDescent="0.25">
      <c r="A56" s="59"/>
      <c r="B56" s="13"/>
      <c r="C56" s="31" t="s">
        <v>84</v>
      </c>
      <c r="D56" s="64"/>
      <c r="E56" s="18">
        <v>1</v>
      </c>
    </row>
    <row r="57" spans="1:7" ht="22.5" customHeight="1" x14ac:dyDescent="0.25">
      <c r="A57" s="59"/>
      <c r="B57" s="13"/>
      <c r="C57" s="31" t="s">
        <v>57</v>
      </c>
      <c r="D57" s="64"/>
      <c r="E57" s="18">
        <v>5</v>
      </c>
    </row>
    <row r="58" spans="1:7" ht="34.5" customHeight="1" x14ac:dyDescent="0.25">
      <c r="A58" s="59"/>
      <c r="B58" s="13"/>
      <c r="C58" s="32" t="s">
        <v>60</v>
      </c>
      <c r="D58" s="61" t="s">
        <v>19</v>
      </c>
      <c r="E58" s="17">
        <f>E59</f>
        <v>2.5</v>
      </c>
    </row>
    <row r="59" spans="1:7" ht="30.75" customHeight="1" x14ac:dyDescent="0.25">
      <c r="A59" s="59"/>
      <c r="B59" s="13"/>
      <c r="C59" s="31" t="s">
        <v>61</v>
      </c>
      <c r="D59" s="64"/>
      <c r="E59" s="22">
        <v>2.5</v>
      </c>
    </row>
    <row r="60" spans="1:7" ht="37.5" customHeight="1" x14ac:dyDescent="0.25">
      <c r="A60" s="59"/>
      <c r="B60" s="13" t="s">
        <v>1</v>
      </c>
      <c r="C60" s="32" t="s">
        <v>85</v>
      </c>
      <c r="D60" s="64"/>
      <c r="E60" s="17">
        <f>E61+E62</f>
        <v>58.2</v>
      </c>
    </row>
    <row r="61" spans="1:7" ht="31.9" customHeight="1" x14ac:dyDescent="0.25">
      <c r="A61" s="59"/>
      <c r="B61" s="13"/>
      <c r="C61" s="31" t="s">
        <v>86</v>
      </c>
      <c r="D61" s="64"/>
      <c r="E61" s="18">
        <v>43</v>
      </c>
    </row>
    <row r="62" spans="1:7" ht="36.75" customHeight="1" x14ac:dyDescent="0.25">
      <c r="A62" s="59"/>
      <c r="B62" s="13"/>
      <c r="C62" s="31" t="s">
        <v>87</v>
      </c>
      <c r="D62" s="64"/>
      <c r="E62" s="18">
        <v>15.2</v>
      </c>
      <c r="F62" s="58"/>
      <c r="G62" s="58"/>
    </row>
    <row r="63" spans="1:7" ht="44.25" customHeight="1" x14ac:dyDescent="0.25">
      <c r="A63" s="59"/>
      <c r="B63" s="13" t="s">
        <v>6</v>
      </c>
      <c r="C63" s="32" t="s">
        <v>88</v>
      </c>
      <c r="D63" s="64"/>
      <c r="E63" s="17">
        <f>E64+E65</f>
        <v>150</v>
      </c>
    </row>
    <row r="64" spans="1:7" ht="29.45" customHeight="1" x14ac:dyDescent="0.25">
      <c r="A64" s="59"/>
      <c r="B64" s="13"/>
      <c r="C64" s="31" t="s">
        <v>89</v>
      </c>
      <c r="D64" s="64"/>
      <c r="E64" s="18">
        <v>75</v>
      </c>
    </row>
    <row r="65" spans="1:5" ht="32.25" customHeight="1" x14ac:dyDescent="0.25">
      <c r="A65" s="59"/>
      <c r="B65" s="13"/>
      <c r="C65" s="31" t="s">
        <v>209</v>
      </c>
      <c r="D65" s="64"/>
      <c r="E65" s="18">
        <v>75</v>
      </c>
    </row>
    <row r="66" spans="1:5" ht="32.25" customHeight="1" x14ac:dyDescent="0.25">
      <c r="A66" s="59"/>
      <c r="B66" s="13" t="s">
        <v>6</v>
      </c>
      <c r="C66" s="32" t="s">
        <v>90</v>
      </c>
      <c r="D66" s="64"/>
      <c r="E66" s="17">
        <f>E67+E68</f>
        <v>174.7</v>
      </c>
    </row>
    <row r="67" spans="1:5" ht="30" customHeight="1" x14ac:dyDescent="0.25">
      <c r="A67" s="59"/>
      <c r="B67" s="13"/>
      <c r="C67" s="31" t="s">
        <v>31</v>
      </c>
      <c r="D67" s="64"/>
      <c r="E67" s="18">
        <v>173.7</v>
      </c>
    </row>
    <row r="68" spans="1:5" ht="16.899999999999999" customHeight="1" x14ac:dyDescent="0.25">
      <c r="A68" s="59"/>
      <c r="B68" s="13"/>
      <c r="C68" s="31" t="s">
        <v>91</v>
      </c>
      <c r="D68" s="67"/>
      <c r="E68" s="18">
        <v>1</v>
      </c>
    </row>
    <row r="69" spans="1:5" ht="16.149999999999999" customHeight="1" x14ac:dyDescent="0.25">
      <c r="A69" s="60"/>
      <c r="B69" s="13"/>
      <c r="C69" s="14" t="s">
        <v>32</v>
      </c>
      <c r="D69" s="9"/>
      <c r="E69" s="17">
        <f>E44+E49+E52+E55+E58+E60+E63+E66</f>
        <v>2902.2</v>
      </c>
    </row>
    <row r="70" spans="1:5" ht="18" customHeight="1" x14ac:dyDescent="0.25">
      <c r="A70" s="61" t="s">
        <v>22</v>
      </c>
      <c r="B70" s="13" t="s">
        <v>6</v>
      </c>
      <c r="C70" s="32" t="s">
        <v>105</v>
      </c>
      <c r="D70" s="61" t="s">
        <v>19</v>
      </c>
      <c r="E70" s="17">
        <f>E71+E72+E73+E74+E75</f>
        <v>124.3</v>
      </c>
    </row>
    <row r="71" spans="1:5" ht="25.5" customHeight="1" x14ac:dyDescent="0.25">
      <c r="A71" s="62"/>
      <c r="B71" s="13"/>
      <c r="C71" s="31" t="s">
        <v>39</v>
      </c>
      <c r="D71" s="64"/>
      <c r="E71" s="18">
        <v>30</v>
      </c>
    </row>
    <row r="72" spans="1:5" ht="20.25" customHeight="1" x14ac:dyDescent="0.25">
      <c r="A72" s="62"/>
      <c r="B72" s="13"/>
      <c r="C72" s="31" t="s">
        <v>154</v>
      </c>
      <c r="D72" s="64"/>
      <c r="E72" s="22">
        <v>11</v>
      </c>
    </row>
    <row r="73" spans="1:5" ht="19.5" customHeight="1" x14ac:dyDescent="0.25">
      <c r="A73" s="62"/>
      <c r="B73" s="13"/>
      <c r="C73" s="31" t="s">
        <v>142</v>
      </c>
      <c r="D73" s="64"/>
      <c r="E73" s="18">
        <v>17</v>
      </c>
    </row>
    <row r="74" spans="1:5" ht="19.5" customHeight="1" x14ac:dyDescent="0.25">
      <c r="A74" s="62"/>
      <c r="B74" s="13"/>
      <c r="C74" s="31" t="s">
        <v>148</v>
      </c>
      <c r="D74" s="64"/>
      <c r="E74" s="18">
        <v>6</v>
      </c>
    </row>
    <row r="75" spans="1:5" ht="19.5" customHeight="1" x14ac:dyDescent="0.25">
      <c r="A75" s="62"/>
      <c r="B75" s="13"/>
      <c r="C75" s="31" t="s">
        <v>155</v>
      </c>
      <c r="D75" s="65"/>
      <c r="E75" s="18">
        <v>60.3</v>
      </c>
    </row>
    <row r="76" spans="1:5" ht="19.5" customHeight="1" x14ac:dyDescent="0.25">
      <c r="A76" s="62"/>
      <c r="B76" s="13"/>
      <c r="C76" s="32" t="s">
        <v>181</v>
      </c>
      <c r="D76" s="49"/>
      <c r="E76" s="17">
        <f>E77</f>
        <v>10</v>
      </c>
    </row>
    <row r="77" spans="1:5" ht="19.5" customHeight="1" x14ac:dyDescent="0.25">
      <c r="A77" s="62"/>
      <c r="B77" s="13"/>
      <c r="C77" s="31" t="s">
        <v>156</v>
      </c>
      <c r="D77" s="46" t="s">
        <v>34</v>
      </c>
      <c r="E77" s="18">
        <v>10</v>
      </c>
    </row>
    <row r="78" spans="1:5" ht="47.25" x14ac:dyDescent="0.25">
      <c r="A78" s="62"/>
      <c r="B78" s="13" t="s">
        <v>6</v>
      </c>
      <c r="C78" s="32" t="s">
        <v>118</v>
      </c>
      <c r="D78" s="57"/>
      <c r="E78" s="17">
        <f>E79+E80+E81+E82+E83+E84+E85+E86+E87</f>
        <v>20.7</v>
      </c>
    </row>
    <row r="79" spans="1:5" ht="34.5" customHeight="1" x14ac:dyDescent="0.25">
      <c r="A79" s="62"/>
      <c r="B79" s="13"/>
      <c r="C79" s="31" t="s">
        <v>119</v>
      </c>
      <c r="D79" s="56"/>
      <c r="E79" s="18">
        <v>0.2</v>
      </c>
    </row>
    <row r="80" spans="1:5" ht="29.25" customHeight="1" x14ac:dyDescent="0.25">
      <c r="A80" s="62"/>
      <c r="B80" s="13"/>
      <c r="C80" s="31" t="s">
        <v>171</v>
      </c>
      <c r="D80" s="46" t="s">
        <v>34</v>
      </c>
      <c r="E80" s="18">
        <v>5</v>
      </c>
    </row>
    <row r="81" spans="1:5" ht="38.25" customHeight="1" x14ac:dyDescent="0.25">
      <c r="A81" s="62"/>
      <c r="B81" s="13"/>
      <c r="C81" s="31" t="s">
        <v>41</v>
      </c>
      <c r="D81" s="61" t="s">
        <v>19</v>
      </c>
      <c r="E81" s="18">
        <v>6.5</v>
      </c>
    </row>
    <row r="82" spans="1:5" ht="16.5" customHeight="1" x14ac:dyDescent="0.25">
      <c r="A82" s="62"/>
      <c r="B82" s="13" t="s">
        <v>6</v>
      </c>
      <c r="C82" s="31" t="s">
        <v>37</v>
      </c>
      <c r="D82" s="64"/>
      <c r="E82" s="18">
        <v>3</v>
      </c>
    </row>
    <row r="83" spans="1:5" ht="16.5" customHeight="1" x14ac:dyDescent="0.25">
      <c r="A83" s="62"/>
      <c r="B83" s="13"/>
      <c r="C83" s="31" t="s">
        <v>38</v>
      </c>
      <c r="D83" s="64"/>
      <c r="E83" s="18">
        <v>1</v>
      </c>
    </row>
    <row r="84" spans="1:5" ht="31.15" customHeight="1" x14ac:dyDescent="0.25">
      <c r="A84" s="62"/>
      <c r="B84" s="13"/>
      <c r="C84" s="31" t="s">
        <v>182</v>
      </c>
      <c r="D84" s="64"/>
      <c r="E84" s="18">
        <v>1.5</v>
      </c>
    </row>
    <row r="85" spans="1:5" ht="16.5" customHeight="1" x14ac:dyDescent="0.25">
      <c r="A85" s="62"/>
      <c r="B85" s="13"/>
      <c r="C85" s="31" t="s">
        <v>51</v>
      </c>
      <c r="D85" s="64"/>
      <c r="E85" s="18">
        <v>2</v>
      </c>
    </row>
    <row r="86" spans="1:5" ht="15" customHeight="1" x14ac:dyDescent="0.25">
      <c r="A86" s="62"/>
      <c r="B86" s="13"/>
      <c r="C86" s="31" t="s">
        <v>65</v>
      </c>
      <c r="D86" s="64"/>
      <c r="E86" s="18">
        <v>0.5</v>
      </c>
    </row>
    <row r="87" spans="1:5" ht="53.25" customHeight="1" x14ac:dyDescent="0.25">
      <c r="A87" s="62"/>
      <c r="B87" s="13"/>
      <c r="C87" s="25" t="s">
        <v>141</v>
      </c>
      <c r="D87" s="64"/>
      <c r="E87" s="18">
        <v>1</v>
      </c>
    </row>
    <row r="88" spans="1:5" ht="48.75" customHeight="1" x14ac:dyDescent="0.25">
      <c r="A88" s="62"/>
      <c r="B88" s="13"/>
      <c r="C88" s="32" t="s">
        <v>120</v>
      </c>
      <c r="D88" s="64"/>
      <c r="E88" s="17">
        <f>E89+E90</f>
        <v>265</v>
      </c>
    </row>
    <row r="89" spans="1:5" ht="15" customHeight="1" x14ac:dyDescent="0.25">
      <c r="A89" s="62"/>
      <c r="B89" s="13"/>
      <c r="C89" s="31" t="s">
        <v>47</v>
      </c>
      <c r="D89" s="64"/>
      <c r="E89" s="18">
        <v>65</v>
      </c>
    </row>
    <row r="90" spans="1:5" ht="32.25" customHeight="1" x14ac:dyDescent="0.25">
      <c r="A90" s="62"/>
      <c r="B90" s="13"/>
      <c r="C90" s="31" t="s">
        <v>121</v>
      </c>
      <c r="D90" s="64"/>
      <c r="E90" s="18">
        <v>200</v>
      </c>
    </row>
    <row r="91" spans="1:5" ht="33" customHeight="1" x14ac:dyDescent="0.25">
      <c r="A91" s="62"/>
      <c r="B91" s="13"/>
      <c r="C91" s="32" t="s">
        <v>144</v>
      </c>
      <c r="D91" s="64"/>
      <c r="E91" s="17">
        <f>E92+E93</f>
        <v>19.8</v>
      </c>
    </row>
    <row r="92" spans="1:5" ht="20.25" customHeight="1" x14ac:dyDescent="0.25">
      <c r="A92" s="62"/>
      <c r="B92" s="13"/>
      <c r="C92" s="31" t="s">
        <v>146</v>
      </c>
      <c r="D92" s="64"/>
      <c r="E92" s="18">
        <v>2.8</v>
      </c>
    </row>
    <row r="93" spans="1:5" ht="53.25" customHeight="1" x14ac:dyDescent="0.25">
      <c r="A93" s="62"/>
      <c r="B93" s="13"/>
      <c r="C93" s="31" t="s">
        <v>172</v>
      </c>
      <c r="D93" s="65"/>
      <c r="E93" s="18">
        <v>17</v>
      </c>
    </row>
    <row r="94" spans="1:5" ht="30.75" customHeight="1" x14ac:dyDescent="0.25">
      <c r="A94" s="62"/>
      <c r="B94" s="13"/>
      <c r="C94" s="32" t="s">
        <v>122</v>
      </c>
      <c r="D94" s="61" t="s">
        <v>34</v>
      </c>
      <c r="E94" s="17">
        <f>E95+E96</f>
        <v>20</v>
      </c>
    </row>
    <row r="95" spans="1:5" ht="16.5" customHeight="1" x14ac:dyDescent="0.25">
      <c r="A95" s="62"/>
      <c r="B95" s="13"/>
      <c r="C95" s="31" t="s">
        <v>49</v>
      </c>
      <c r="D95" s="64"/>
      <c r="E95" s="18">
        <v>10</v>
      </c>
    </row>
    <row r="96" spans="1:5" ht="16.5" customHeight="1" x14ac:dyDescent="0.25">
      <c r="A96" s="62"/>
      <c r="B96" s="13"/>
      <c r="C96" s="31" t="s">
        <v>40</v>
      </c>
      <c r="D96" s="65"/>
      <c r="E96" s="18">
        <v>10</v>
      </c>
    </row>
    <row r="97" spans="1:5" ht="31.5" customHeight="1" x14ac:dyDescent="0.25">
      <c r="A97" s="62"/>
      <c r="B97" s="13"/>
      <c r="C97" s="32" t="s">
        <v>140</v>
      </c>
      <c r="D97" s="9"/>
      <c r="E97" s="17">
        <f>E98+E99+E101+E103</f>
        <v>2198.3999999999996</v>
      </c>
    </row>
    <row r="98" spans="1:5" ht="52.5" customHeight="1" x14ac:dyDescent="0.25">
      <c r="A98" s="62"/>
      <c r="B98" s="13"/>
      <c r="C98" s="31" t="s">
        <v>73</v>
      </c>
      <c r="D98" s="46" t="s">
        <v>74</v>
      </c>
      <c r="E98" s="18">
        <v>418.4</v>
      </c>
    </row>
    <row r="99" spans="1:5" ht="22.5" customHeight="1" x14ac:dyDescent="0.25">
      <c r="A99" s="62"/>
      <c r="B99" s="13"/>
      <c r="C99" s="34" t="s">
        <v>35</v>
      </c>
      <c r="D99" s="46" t="s">
        <v>34</v>
      </c>
      <c r="E99" s="18">
        <v>581.29999999999995</v>
      </c>
    </row>
    <row r="100" spans="1:5" ht="18.75" customHeight="1" x14ac:dyDescent="0.25">
      <c r="A100" s="62"/>
      <c r="B100" s="13"/>
      <c r="C100" s="31" t="s">
        <v>36</v>
      </c>
      <c r="D100" s="46"/>
      <c r="E100" s="18">
        <v>90</v>
      </c>
    </row>
    <row r="101" spans="1:5" ht="36.75" customHeight="1" x14ac:dyDescent="0.25">
      <c r="A101" s="62"/>
      <c r="B101" s="13"/>
      <c r="C101" s="34" t="s">
        <v>62</v>
      </c>
      <c r="D101" s="46" t="s">
        <v>68</v>
      </c>
      <c r="E101" s="18">
        <v>360.5</v>
      </c>
    </row>
    <row r="102" spans="1:5" ht="18.600000000000001" customHeight="1" x14ac:dyDescent="0.25">
      <c r="A102" s="62"/>
      <c r="B102" s="13"/>
      <c r="C102" s="31" t="s">
        <v>36</v>
      </c>
      <c r="D102" s="46"/>
      <c r="E102" s="18">
        <v>60</v>
      </c>
    </row>
    <row r="103" spans="1:5" ht="50.25" customHeight="1" x14ac:dyDescent="0.25">
      <c r="A103" s="62"/>
      <c r="B103" s="13"/>
      <c r="C103" s="31" t="s">
        <v>66</v>
      </c>
      <c r="D103" s="46" t="s">
        <v>69</v>
      </c>
      <c r="E103" s="18">
        <v>838.2</v>
      </c>
    </row>
    <row r="104" spans="1:5" ht="15.6" customHeight="1" x14ac:dyDescent="0.25">
      <c r="A104" s="62"/>
      <c r="B104" s="13"/>
      <c r="C104" s="31" t="s">
        <v>36</v>
      </c>
      <c r="D104" s="9"/>
      <c r="E104" s="18">
        <v>70</v>
      </c>
    </row>
    <row r="105" spans="1:5" ht="78.75" customHeight="1" x14ac:dyDescent="0.25">
      <c r="A105" s="62"/>
      <c r="B105" s="13"/>
      <c r="C105" s="32" t="s">
        <v>192</v>
      </c>
      <c r="D105" s="9"/>
      <c r="E105" s="17">
        <f t="shared" ref="E105" si="0">E106+E107+E108</f>
        <v>29.2</v>
      </c>
    </row>
    <row r="106" spans="1:5" ht="54" customHeight="1" x14ac:dyDescent="0.25">
      <c r="A106" s="62"/>
      <c r="B106" s="13"/>
      <c r="C106" s="31" t="s">
        <v>212</v>
      </c>
      <c r="D106" s="46" t="s">
        <v>69</v>
      </c>
      <c r="E106" s="18">
        <v>21</v>
      </c>
    </row>
    <row r="107" spans="1:5" ht="53.25" customHeight="1" x14ac:dyDescent="0.25">
      <c r="A107" s="62"/>
      <c r="B107" s="13"/>
      <c r="C107" s="31" t="s">
        <v>193</v>
      </c>
      <c r="D107" s="46" t="s">
        <v>69</v>
      </c>
      <c r="E107" s="18">
        <v>2.2000000000000002</v>
      </c>
    </row>
    <row r="108" spans="1:5" ht="48.75" customHeight="1" x14ac:dyDescent="0.25">
      <c r="A108" s="62"/>
      <c r="B108" s="13"/>
      <c r="C108" s="31" t="s">
        <v>194</v>
      </c>
      <c r="D108" s="46" t="s">
        <v>74</v>
      </c>
      <c r="E108" s="18">
        <v>6</v>
      </c>
    </row>
    <row r="109" spans="1:5" ht="30.75" customHeight="1" x14ac:dyDescent="0.25">
      <c r="A109" s="62"/>
      <c r="B109" s="13"/>
      <c r="C109" s="32" t="s">
        <v>202</v>
      </c>
      <c r="D109" s="46" t="s">
        <v>19</v>
      </c>
      <c r="E109" s="17">
        <f>E110</f>
        <v>478.1</v>
      </c>
    </row>
    <row r="110" spans="1:5" ht="20.25" customHeight="1" x14ac:dyDescent="0.25">
      <c r="A110" s="62"/>
      <c r="B110" s="13"/>
      <c r="C110" s="31" t="s">
        <v>202</v>
      </c>
      <c r="D110" s="46"/>
      <c r="E110" s="18">
        <v>478.1</v>
      </c>
    </row>
    <row r="111" spans="1:5" ht="30.75" customHeight="1" x14ac:dyDescent="0.25">
      <c r="A111" s="62"/>
      <c r="B111" s="13"/>
      <c r="C111" s="32" t="s">
        <v>123</v>
      </c>
      <c r="D111" s="9"/>
      <c r="E111" s="17">
        <f>E112+E113</f>
        <v>14</v>
      </c>
    </row>
    <row r="112" spans="1:5" ht="32.25" customHeight="1" x14ac:dyDescent="0.25">
      <c r="A112" s="62"/>
      <c r="B112" s="13"/>
      <c r="C112" s="31" t="s">
        <v>124</v>
      </c>
      <c r="D112" s="46" t="s">
        <v>19</v>
      </c>
      <c r="E112" s="18">
        <v>13</v>
      </c>
    </row>
    <row r="113" spans="1:6" ht="32.25" customHeight="1" x14ac:dyDescent="0.25">
      <c r="A113" s="62"/>
      <c r="B113" s="13"/>
      <c r="C113" s="31" t="s">
        <v>173</v>
      </c>
      <c r="D113" s="46" t="s">
        <v>28</v>
      </c>
      <c r="E113" s="18">
        <v>1</v>
      </c>
    </row>
    <row r="114" spans="1:6" ht="30.75" customHeight="1" x14ac:dyDescent="0.25">
      <c r="A114" s="62"/>
      <c r="B114" s="13"/>
      <c r="C114" s="32" t="s">
        <v>78</v>
      </c>
      <c r="D114" s="13"/>
      <c r="E114" s="17">
        <f>E115</f>
        <v>15</v>
      </c>
    </row>
    <row r="115" spans="1:6" ht="28.5" customHeight="1" x14ac:dyDescent="0.25">
      <c r="A115" s="62"/>
      <c r="B115" s="13"/>
      <c r="C115" s="31" t="s">
        <v>30</v>
      </c>
      <c r="D115" s="46" t="s">
        <v>19</v>
      </c>
      <c r="E115" s="18">
        <v>15</v>
      </c>
    </row>
    <row r="116" spans="1:6" ht="23.25" customHeight="1" x14ac:dyDescent="0.25">
      <c r="A116" s="63"/>
      <c r="B116" s="13"/>
      <c r="C116" s="32" t="s">
        <v>18</v>
      </c>
      <c r="D116" s="9"/>
      <c r="E116" s="17">
        <f>E70+E76+E78+E88+E91+E94+E97+E105+E109+E111+E114</f>
        <v>3194.4999999999995</v>
      </c>
    </row>
    <row r="117" spans="1:6" ht="33.75" customHeight="1" x14ac:dyDescent="0.25">
      <c r="A117" s="61" t="s">
        <v>132</v>
      </c>
      <c r="B117" s="13" t="s">
        <v>4</v>
      </c>
      <c r="C117" s="32" t="s">
        <v>92</v>
      </c>
      <c r="D117" s="61" t="s">
        <v>19</v>
      </c>
      <c r="E117" s="17">
        <f>E118</f>
        <v>20</v>
      </c>
    </row>
    <row r="118" spans="1:6" ht="29.25" customHeight="1" x14ac:dyDescent="0.25">
      <c r="A118" s="59"/>
      <c r="B118" s="13"/>
      <c r="C118" s="31" t="s">
        <v>58</v>
      </c>
      <c r="D118" s="64"/>
      <c r="E118" s="18">
        <v>20</v>
      </c>
    </row>
    <row r="119" spans="1:6" ht="65.25" customHeight="1" x14ac:dyDescent="0.25">
      <c r="A119" s="59"/>
      <c r="B119" s="13" t="s">
        <v>7</v>
      </c>
      <c r="C119" s="32" t="s">
        <v>93</v>
      </c>
      <c r="D119" s="64"/>
      <c r="E119" s="17">
        <f>E120+E121+E122+E123+E124+E125+E126</f>
        <v>801</v>
      </c>
    </row>
    <row r="120" spans="1:6" ht="32.25" customHeight="1" x14ac:dyDescent="0.25">
      <c r="A120" s="59"/>
      <c r="B120" s="13"/>
      <c r="C120" s="31" t="s">
        <v>24</v>
      </c>
      <c r="D120" s="64"/>
      <c r="E120" s="18">
        <v>50</v>
      </c>
    </row>
    <row r="121" spans="1:6" ht="34.5" customHeight="1" x14ac:dyDescent="0.25">
      <c r="A121" s="59"/>
      <c r="B121" s="13" t="s">
        <v>4</v>
      </c>
      <c r="C121" s="31" t="s">
        <v>94</v>
      </c>
      <c r="D121" s="64"/>
      <c r="E121" s="22">
        <v>90</v>
      </c>
    </row>
    <row r="122" spans="1:6" ht="15" customHeight="1" x14ac:dyDescent="0.25">
      <c r="A122" s="59"/>
      <c r="B122" s="13" t="s">
        <v>4</v>
      </c>
      <c r="C122" s="31" t="s">
        <v>42</v>
      </c>
      <c r="D122" s="67"/>
      <c r="E122" s="18">
        <v>130</v>
      </c>
      <c r="F122" s="2"/>
    </row>
    <row r="123" spans="1:6" ht="33" customHeight="1" x14ac:dyDescent="0.25">
      <c r="A123" s="59"/>
      <c r="B123" s="13"/>
      <c r="C123" s="31" t="s">
        <v>63</v>
      </c>
      <c r="D123" s="39" t="s">
        <v>28</v>
      </c>
      <c r="E123" s="18">
        <v>498.5</v>
      </c>
    </row>
    <row r="124" spans="1:6" ht="18.75" customHeight="1" x14ac:dyDescent="0.25">
      <c r="A124" s="59"/>
      <c r="B124" s="13"/>
      <c r="C124" s="31" t="s">
        <v>95</v>
      </c>
      <c r="D124" s="61" t="s">
        <v>19</v>
      </c>
      <c r="E124" s="18">
        <v>20</v>
      </c>
    </row>
    <row r="125" spans="1:6" ht="33.75" customHeight="1" x14ac:dyDescent="0.25">
      <c r="A125" s="59"/>
      <c r="B125" s="13"/>
      <c r="C125" s="31" t="s">
        <v>127</v>
      </c>
      <c r="D125" s="64"/>
      <c r="E125" s="18">
        <v>12</v>
      </c>
    </row>
    <row r="126" spans="1:6" ht="33.75" customHeight="1" x14ac:dyDescent="0.25">
      <c r="A126" s="59"/>
      <c r="B126" s="13"/>
      <c r="C126" s="31" t="s">
        <v>213</v>
      </c>
      <c r="D126" s="65"/>
      <c r="E126" s="18">
        <v>0.5</v>
      </c>
    </row>
    <row r="127" spans="1:6" ht="22.5" customHeight="1" x14ac:dyDescent="0.25">
      <c r="A127" s="60"/>
      <c r="B127" s="13"/>
      <c r="C127" s="32" t="s">
        <v>13</v>
      </c>
      <c r="D127" s="9"/>
      <c r="E127" s="17">
        <f>E117+E119</f>
        <v>821</v>
      </c>
    </row>
    <row r="128" spans="1:6" ht="30.75" customHeight="1" x14ac:dyDescent="0.25">
      <c r="A128" s="61" t="s">
        <v>168</v>
      </c>
      <c r="B128" s="13" t="s">
        <v>7</v>
      </c>
      <c r="C128" s="50" t="s">
        <v>183</v>
      </c>
      <c r="D128" s="61" t="s">
        <v>19</v>
      </c>
      <c r="E128" s="17">
        <f>E129+E130</f>
        <v>650</v>
      </c>
    </row>
    <row r="129" spans="1:5" ht="30.75" customHeight="1" x14ac:dyDescent="0.25">
      <c r="A129" s="59"/>
      <c r="B129" s="13"/>
      <c r="C129" s="51" t="s">
        <v>183</v>
      </c>
      <c r="D129" s="64"/>
      <c r="E129" s="18">
        <v>390</v>
      </c>
    </row>
    <row r="130" spans="1:5" ht="19.5" customHeight="1" x14ac:dyDescent="0.25">
      <c r="A130" s="59"/>
      <c r="B130" s="13"/>
      <c r="C130" s="31" t="s">
        <v>43</v>
      </c>
      <c r="D130" s="64"/>
      <c r="E130" s="18">
        <v>260</v>
      </c>
    </row>
    <row r="131" spans="1:5" ht="30.75" customHeight="1" x14ac:dyDescent="0.25">
      <c r="A131" s="59"/>
      <c r="B131" s="35"/>
      <c r="C131" s="32" t="s">
        <v>104</v>
      </c>
      <c r="D131" s="64"/>
      <c r="E131" s="53">
        <f>E132</f>
        <v>704.6</v>
      </c>
    </row>
    <row r="132" spans="1:5" ht="67.5" customHeight="1" x14ac:dyDescent="0.25">
      <c r="A132" s="59"/>
      <c r="B132" s="35"/>
      <c r="C132" s="31" t="s">
        <v>184</v>
      </c>
      <c r="D132" s="64"/>
      <c r="E132" s="54">
        <v>704.6</v>
      </c>
    </row>
    <row r="133" spans="1:5" ht="21" customHeight="1" x14ac:dyDescent="0.25">
      <c r="A133" s="59"/>
      <c r="B133" s="35"/>
      <c r="C133" s="32" t="s">
        <v>204</v>
      </c>
      <c r="D133" s="64"/>
      <c r="E133" s="53">
        <f>E134</f>
        <v>115.3</v>
      </c>
    </row>
    <row r="134" spans="1:5" ht="30.75" customHeight="1" x14ac:dyDescent="0.25">
      <c r="A134" s="59"/>
      <c r="B134" s="35"/>
      <c r="C134" s="31" t="s">
        <v>205</v>
      </c>
      <c r="D134" s="64"/>
      <c r="E134" s="54">
        <v>115.3</v>
      </c>
    </row>
    <row r="135" spans="1:5" ht="20.25" customHeight="1" x14ac:dyDescent="0.25">
      <c r="A135" s="59"/>
      <c r="B135" s="35"/>
      <c r="C135" s="32" t="s">
        <v>128</v>
      </c>
      <c r="D135" s="64"/>
      <c r="E135" s="17">
        <f>E136+E137+E138</f>
        <v>152.6</v>
      </c>
    </row>
    <row r="136" spans="1:5" ht="20.25" customHeight="1" x14ac:dyDescent="0.25">
      <c r="A136" s="59"/>
      <c r="B136" s="13"/>
      <c r="C136" s="31" t="s">
        <v>103</v>
      </c>
      <c r="D136" s="64"/>
      <c r="E136" s="18">
        <v>106.8</v>
      </c>
    </row>
    <row r="137" spans="1:5" ht="30.75" customHeight="1" x14ac:dyDescent="0.25">
      <c r="A137" s="59"/>
      <c r="B137" s="13"/>
      <c r="C137" s="31" t="s">
        <v>163</v>
      </c>
      <c r="D137" s="64"/>
      <c r="E137" s="18">
        <v>25.8</v>
      </c>
    </row>
    <row r="138" spans="1:5" ht="30.75" customHeight="1" x14ac:dyDescent="0.25">
      <c r="A138" s="59"/>
      <c r="B138" s="13"/>
      <c r="C138" s="31" t="s">
        <v>206</v>
      </c>
      <c r="D138" s="64"/>
      <c r="E138" s="18">
        <v>20</v>
      </c>
    </row>
    <row r="139" spans="1:5" ht="20.25" customHeight="1" x14ac:dyDescent="0.25">
      <c r="A139" s="59"/>
      <c r="B139" s="35"/>
      <c r="C139" s="32" t="s">
        <v>129</v>
      </c>
      <c r="D139" s="64"/>
      <c r="E139" s="17">
        <f>E140</f>
        <v>147.1</v>
      </c>
    </row>
    <row r="140" spans="1:5" ht="18" customHeight="1" x14ac:dyDescent="0.25">
      <c r="A140" s="59"/>
      <c r="B140" s="13"/>
      <c r="C140" s="31" t="s">
        <v>52</v>
      </c>
      <c r="D140" s="65"/>
      <c r="E140" s="18">
        <v>147.1</v>
      </c>
    </row>
    <row r="141" spans="1:5" ht="23.25" customHeight="1" x14ac:dyDescent="0.25">
      <c r="A141" s="59"/>
      <c r="B141" s="35"/>
      <c r="C141" s="32" t="s">
        <v>130</v>
      </c>
      <c r="D141" s="61" t="s">
        <v>75</v>
      </c>
      <c r="E141" s="17">
        <f>E142</f>
        <v>3434.2</v>
      </c>
    </row>
    <row r="142" spans="1:5" ht="30.75" customHeight="1" x14ac:dyDescent="0.25">
      <c r="A142" s="59"/>
      <c r="B142" s="13"/>
      <c r="C142" s="31" t="s">
        <v>203</v>
      </c>
      <c r="D142" s="64"/>
      <c r="E142" s="18">
        <v>3434.2</v>
      </c>
    </row>
    <row r="143" spans="1:5" ht="30.75" customHeight="1" x14ac:dyDescent="0.25">
      <c r="A143" s="59"/>
      <c r="B143" s="13"/>
      <c r="C143" s="32" t="s">
        <v>131</v>
      </c>
      <c r="D143" s="14"/>
      <c r="E143" s="17">
        <f>E144+E145</f>
        <v>251.9</v>
      </c>
    </row>
    <row r="144" spans="1:5" ht="46.5" customHeight="1" x14ac:dyDescent="0.25">
      <c r="A144" s="59"/>
      <c r="B144" s="13"/>
      <c r="C144" s="31" t="s">
        <v>174</v>
      </c>
      <c r="D144" s="9" t="s">
        <v>19</v>
      </c>
      <c r="E144" s="18">
        <v>1.9</v>
      </c>
    </row>
    <row r="145" spans="1:5" ht="21" customHeight="1" x14ac:dyDescent="0.25">
      <c r="A145" s="59"/>
      <c r="B145" s="13"/>
      <c r="C145" s="31" t="s">
        <v>214</v>
      </c>
      <c r="D145" s="9"/>
      <c r="E145" s="18">
        <v>250</v>
      </c>
    </row>
    <row r="146" spans="1:5" ht="21" customHeight="1" x14ac:dyDescent="0.25">
      <c r="A146" s="65"/>
      <c r="B146" s="13"/>
      <c r="C146" s="32" t="s">
        <v>14</v>
      </c>
      <c r="D146" s="55"/>
      <c r="E146" s="17">
        <f>E128+E131+E133+E135+E139+E141+E143</f>
        <v>5455.6999999999989</v>
      </c>
    </row>
    <row r="147" spans="1:5" ht="44.25" customHeight="1" x14ac:dyDescent="0.25">
      <c r="A147" s="61" t="s">
        <v>133</v>
      </c>
      <c r="B147" s="35" t="s">
        <v>2</v>
      </c>
      <c r="C147" s="32" t="s">
        <v>96</v>
      </c>
      <c r="D147" s="61" t="s">
        <v>19</v>
      </c>
      <c r="E147" s="17">
        <f>E148</f>
        <v>460</v>
      </c>
    </row>
    <row r="148" spans="1:5" ht="19.5" customHeight="1" x14ac:dyDescent="0.25">
      <c r="A148" s="59"/>
      <c r="B148" s="13"/>
      <c r="C148" s="31" t="s">
        <v>44</v>
      </c>
      <c r="D148" s="64"/>
      <c r="E148" s="18">
        <v>460</v>
      </c>
    </row>
    <row r="149" spans="1:5" ht="15" customHeight="1" x14ac:dyDescent="0.25">
      <c r="A149" s="59"/>
      <c r="B149" s="13"/>
      <c r="C149" s="14" t="s">
        <v>185</v>
      </c>
      <c r="D149" s="64"/>
      <c r="E149" s="17">
        <f>E150+E151+E152</f>
        <v>49.4</v>
      </c>
    </row>
    <row r="150" spans="1:5" ht="15" customHeight="1" x14ac:dyDescent="0.25">
      <c r="A150" s="59"/>
      <c r="B150" s="13"/>
      <c r="C150" s="31" t="s">
        <v>70</v>
      </c>
      <c r="D150" s="64"/>
      <c r="E150" s="18">
        <v>9.4</v>
      </c>
    </row>
    <row r="151" spans="1:5" ht="15" customHeight="1" x14ac:dyDescent="0.25">
      <c r="A151" s="59"/>
      <c r="B151" s="13"/>
      <c r="C151" s="31" t="s">
        <v>159</v>
      </c>
      <c r="D151" s="64"/>
      <c r="E151" s="18">
        <v>17</v>
      </c>
    </row>
    <row r="152" spans="1:5" ht="15" customHeight="1" x14ac:dyDescent="0.25">
      <c r="A152" s="59"/>
      <c r="B152" s="13"/>
      <c r="C152" s="31" t="s">
        <v>160</v>
      </c>
      <c r="D152" s="64"/>
      <c r="E152" s="18">
        <v>23</v>
      </c>
    </row>
    <row r="153" spans="1:5" ht="50.25" customHeight="1" x14ac:dyDescent="0.25">
      <c r="A153" s="59"/>
      <c r="B153" s="13" t="s">
        <v>2</v>
      </c>
      <c r="C153" s="32" t="s">
        <v>97</v>
      </c>
      <c r="D153" s="64"/>
      <c r="E153" s="17">
        <f>E154+E155+E156</f>
        <v>26.5</v>
      </c>
    </row>
    <row r="154" spans="1:5" ht="33.75" customHeight="1" x14ac:dyDescent="0.25">
      <c r="A154" s="59"/>
      <c r="B154" s="13"/>
      <c r="C154" s="31" t="s">
        <v>207</v>
      </c>
      <c r="D154" s="64"/>
      <c r="E154" s="18">
        <v>6</v>
      </c>
    </row>
    <row r="155" spans="1:5" ht="18.75" customHeight="1" x14ac:dyDescent="0.25">
      <c r="A155" s="59"/>
      <c r="B155" s="13"/>
      <c r="C155" s="31" t="s">
        <v>187</v>
      </c>
      <c r="D155" s="64"/>
      <c r="E155" s="18">
        <v>20</v>
      </c>
    </row>
    <row r="156" spans="1:5" ht="15" customHeight="1" x14ac:dyDescent="0.25">
      <c r="A156" s="59"/>
      <c r="B156" s="13"/>
      <c r="C156" s="31" t="s">
        <v>188</v>
      </c>
      <c r="D156" s="64"/>
      <c r="E156" s="18">
        <v>0.5</v>
      </c>
    </row>
    <row r="157" spans="1:5" ht="38.25" customHeight="1" x14ac:dyDescent="0.25">
      <c r="A157" s="59"/>
      <c r="B157" s="13"/>
      <c r="C157" s="32" t="s">
        <v>158</v>
      </c>
      <c r="D157" s="64"/>
      <c r="E157" s="17">
        <f>E158</f>
        <v>110</v>
      </c>
    </row>
    <row r="158" spans="1:5" ht="15" customHeight="1" x14ac:dyDescent="0.25">
      <c r="A158" s="59"/>
      <c r="B158" s="13"/>
      <c r="C158" s="31" t="s">
        <v>186</v>
      </c>
      <c r="D158" s="64"/>
      <c r="E158" s="18">
        <v>110</v>
      </c>
    </row>
    <row r="159" spans="1:5" ht="16.899999999999999" customHeight="1" x14ac:dyDescent="0.25">
      <c r="A159" s="60"/>
      <c r="B159" s="13" t="s">
        <v>2</v>
      </c>
      <c r="C159" s="32" t="s">
        <v>16</v>
      </c>
      <c r="D159" s="9"/>
      <c r="E159" s="17">
        <f>E147+E149+E153+E157</f>
        <v>645.9</v>
      </c>
    </row>
    <row r="160" spans="1:5" ht="48.75" customHeight="1" x14ac:dyDescent="0.25">
      <c r="A160" s="59" t="s">
        <v>216</v>
      </c>
      <c r="B160" s="36" t="s">
        <v>7</v>
      </c>
      <c r="C160" s="32" t="s">
        <v>106</v>
      </c>
      <c r="D160" s="64"/>
      <c r="E160" s="17">
        <f>E161</f>
        <v>10</v>
      </c>
    </row>
    <row r="161" spans="1:5" ht="18.75" customHeight="1" x14ac:dyDescent="0.25">
      <c r="A161" s="59"/>
      <c r="B161" s="36"/>
      <c r="C161" s="31" t="s">
        <v>45</v>
      </c>
      <c r="D161" s="64"/>
      <c r="E161" s="18">
        <v>10</v>
      </c>
    </row>
    <row r="162" spans="1:5" ht="47.25" x14ac:dyDescent="0.25">
      <c r="A162" s="59"/>
      <c r="B162" s="36" t="s">
        <v>7</v>
      </c>
      <c r="C162" s="32" t="s">
        <v>107</v>
      </c>
      <c r="D162" s="64"/>
      <c r="E162" s="17">
        <f>E163+E164</f>
        <v>52.6</v>
      </c>
    </row>
    <row r="163" spans="1:5" ht="15" customHeight="1" x14ac:dyDescent="0.25">
      <c r="A163" s="59"/>
      <c r="B163" s="36"/>
      <c r="C163" s="37" t="s">
        <v>108</v>
      </c>
      <c r="D163" s="64"/>
      <c r="E163" s="18">
        <v>20</v>
      </c>
    </row>
    <row r="164" spans="1:5" ht="15" customHeight="1" x14ac:dyDescent="0.25">
      <c r="A164" s="59"/>
      <c r="B164" s="36"/>
      <c r="C164" s="37" t="s">
        <v>157</v>
      </c>
      <c r="D164" s="64"/>
      <c r="E164" s="18">
        <v>32.6</v>
      </c>
    </row>
    <row r="165" spans="1:5" ht="33.75" customHeight="1" x14ac:dyDescent="0.25">
      <c r="A165" s="59"/>
      <c r="B165" s="36"/>
      <c r="C165" s="38" t="s">
        <v>109</v>
      </c>
      <c r="D165" s="64"/>
      <c r="E165" s="17">
        <f>E166+E167+E168+E169+E170+E171</f>
        <v>48</v>
      </c>
    </row>
    <row r="166" spans="1:5" ht="21" customHeight="1" x14ac:dyDescent="0.25">
      <c r="A166" s="59"/>
      <c r="B166" s="36"/>
      <c r="C166" s="37" t="s">
        <v>110</v>
      </c>
      <c r="D166" s="64"/>
      <c r="E166" s="18">
        <v>2</v>
      </c>
    </row>
    <row r="167" spans="1:5" ht="17.25" customHeight="1" x14ac:dyDescent="0.25">
      <c r="A167" s="59"/>
      <c r="B167" s="36"/>
      <c r="C167" s="37" t="s">
        <v>111</v>
      </c>
      <c r="D167" s="64"/>
      <c r="E167" s="18">
        <v>3</v>
      </c>
    </row>
    <row r="168" spans="1:5" ht="16.5" customHeight="1" x14ac:dyDescent="0.25">
      <c r="A168" s="59"/>
      <c r="B168" s="36"/>
      <c r="C168" s="37" t="s">
        <v>112</v>
      </c>
      <c r="D168" s="64"/>
      <c r="E168" s="18">
        <v>3</v>
      </c>
    </row>
    <row r="169" spans="1:5" ht="16.5" customHeight="1" x14ac:dyDescent="0.25">
      <c r="A169" s="59"/>
      <c r="B169" s="36"/>
      <c r="C169" s="37" t="s">
        <v>46</v>
      </c>
      <c r="D169" s="64"/>
      <c r="E169" s="18">
        <v>3</v>
      </c>
    </row>
    <row r="170" spans="1:5" ht="16.5" customHeight="1" x14ac:dyDescent="0.25">
      <c r="A170" s="59"/>
      <c r="B170" s="36"/>
      <c r="C170" s="37" t="s">
        <v>113</v>
      </c>
      <c r="D170" s="64"/>
      <c r="E170" s="18">
        <v>27</v>
      </c>
    </row>
    <row r="171" spans="1:5" ht="33" customHeight="1" x14ac:dyDescent="0.25">
      <c r="A171" s="59"/>
      <c r="B171" s="36"/>
      <c r="C171" s="37" t="s">
        <v>189</v>
      </c>
      <c r="D171" s="64"/>
      <c r="E171" s="18">
        <v>10</v>
      </c>
    </row>
    <row r="172" spans="1:5" ht="38.25" customHeight="1" x14ac:dyDescent="0.25">
      <c r="A172" s="59"/>
      <c r="B172" s="36"/>
      <c r="C172" s="38" t="s">
        <v>165</v>
      </c>
      <c r="D172" s="64"/>
      <c r="E172" s="17">
        <f>E173+E174</f>
        <v>62.4</v>
      </c>
    </row>
    <row r="173" spans="1:5" ht="36" customHeight="1" x14ac:dyDescent="0.25">
      <c r="A173" s="59"/>
      <c r="B173" s="36"/>
      <c r="C173" s="37" t="s">
        <v>215</v>
      </c>
      <c r="D173" s="64"/>
      <c r="E173" s="18">
        <v>5.4</v>
      </c>
    </row>
    <row r="174" spans="1:5" ht="32.25" customHeight="1" x14ac:dyDescent="0.25">
      <c r="A174" s="59"/>
      <c r="B174" s="36"/>
      <c r="C174" s="37" t="s">
        <v>190</v>
      </c>
      <c r="D174" s="64"/>
      <c r="E174" s="18">
        <v>57</v>
      </c>
    </row>
    <row r="175" spans="1:5" ht="48.75" customHeight="1" x14ac:dyDescent="0.25">
      <c r="A175" s="59"/>
      <c r="B175" s="36"/>
      <c r="C175" s="38" t="s">
        <v>114</v>
      </c>
      <c r="D175" s="64"/>
      <c r="E175" s="17">
        <f>E176+E177+E178</f>
        <v>116</v>
      </c>
    </row>
    <row r="176" spans="1:5" ht="30" customHeight="1" x14ac:dyDescent="0.25">
      <c r="A176" s="59"/>
      <c r="B176" s="36"/>
      <c r="C176" s="37" t="s">
        <v>115</v>
      </c>
      <c r="D176" s="64"/>
      <c r="E176" s="18">
        <v>15</v>
      </c>
    </row>
    <row r="177" spans="1:5" ht="15.75" customHeight="1" x14ac:dyDescent="0.25">
      <c r="A177" s="59"/>
      <c r="B177" s="36"/>
      <c r="C177" s="37" t="s">
        <v>116</v>
      </c>
      <c r="D177" s="64"/>
      <c r="E177" s="18">
        <v>33</v>
      </c>
    </row>
    <row r="178" spans="1:5" ht="15.75" customHeight="1" x14ac:dyDescent="0.25">
      <c r="A178" s="59"/>
      <c r="B178" s="36"/>
      <c r="C178" s="37" t="s">
        <v>117</v>
      </c>
      <c r="D178" s="65"/>
      <c r="E178" s="18">
        <v>68</v>
      </c>
    </row>
    <row r="179" spans="1:5" ht="16.5" customHeight="1" x14ac:dyDescent="0.25">
      <c r="A179" s="60"/>
      <c r="B179" s="13"/>
      <c r="C179" s="32" t="s">
        <v>17</v>
      </c>
      <c r="D179" s="39"/>
      <c r="E179" s="17">
        <f>E160+E162+E165+E172+E175</f>
        <v>289</v>
      </c>
    </row>
    <row r="180" spans="1:5" ht="15" customHeight="1" x14ac:dyDescent="0.25">
      <c r="A180" s="61" t="s">
        <v>134</v>
      </c>
      <c r="B180" s="13" t="s">
        <v>3</v>
      </c>
      <c r="C180" s="32" t="s">
        <v>98</v>
      </c>
      <c r="D180" s="61" t="s">
        <v>19</v>
      </c>
      <c r="E180" s="17">
        <f>E181+E182+E183+E184+E185+E186+E187</f>
        <v>526</v>
      </c>
    </row>
    <row r="181" spans="1:5" ht="30" customHeight="1" x14ac:dyDescent="0.25">
      <c r="A181" s="59"/>
      <c r="B181" s="13"/>
      <c r="C181" s="31" t="s">
        <v>208</v>
      </c>
      <c r="D181" s="64"/>
      <c r="E181" s="18">
        <v>150</v>
      </c>
    </row>
    <row r="182" spans="1:5" ht="16.5" customHeight="1" x14ac:dyDescent="0.25">
      <c r="A182" s="59"/>
      <c r="B182" s="13"/>
      <c r="C182" s="31" t="s">
        <v>59</v>
      </c>
      <c r="D182" s="64"/>
      <c r="E182" s="18">
        <v>31</v>
      </c>
    </row>
    <row r="183" spans="1:5" ht="30" customHeight="1" x14ac:dyDescent="0.25">
      <c r="A183" s="59"/>
      <c r="B183" s="13"/>
      <c r="C183" s="40" t="s">
        <v>53</v>
      </c>
      <c r="D183" s="64"/>
      <c r="E183" s="18">
        <v>48</v>
      </c>
    </row>
    <row r="184" spans="1:5" ht="46.5" customHeight="1" x14ac:dyDescent="0.25">
      <c r="A184" s="59"/>
      <c r="B184" s="13"/>
      <c r="C184" s="40" t="s">
        <v>71</v>
      </c>
      <c r="D184" s="64"/>
      <c r="E184" s="18">
        <v>20</v>
      </c>
    </row>
    <row r="185" spans="1:5" ht="18.75" customHeight="1" x14ac:dyDescent="0.25">
      <c r="A185" s="59"/>
      <c r="B185" s="13"/>
      <c r="C185" s="40" t="s">
        <v>99</v>
      </c>
      <c r="D185" s="64"/>
      <c r="E185" s="18">
        <v>20</v>
      </c>
    </row>
    <row r="186" spans="1:5" ht="33" customHeight="1" x14ac:dyDescent="0.25">
      <c r="A186" s="59"/>
      <c r="B186" s="13"/>
      <c r="C186" s="31" t="s">
        <v>100</v>
      </c>
      <c r="D186" s="64"/>
      <c r="E186" s="18">
        <v>255</v>
      </c>
    </row>
    <row r="187" spans="1:5" ht="18.75" customHeight="1" x14ac:dyDescent="0.25">
      <c r="A187" s="59"/>
      <c r="B187" s="13"/>
      <c r="C187" s="40" t="s">
        <v>191</v>
      </c>
      <c r="D187" s="64"/>
      <c r="E187" s="18">
        <v>2</v>
      </c>
    </row>
    <row r="188" spans="1:5" ht="46.9" customHeight="1" x14ac:dyDescent="0.25">
      <c r="A188" s="59"/>
      <c r="B188" s="36" t="s">
        <v>3</v>
      </c>
      <c r="C188" s="8" t="s">
        <v>101</v>
      </c>
      <c r="D188" s="64"/>
      <c r="E188" s="17">
        <f>E189+E190</f>
        <v>14.6</v>
      </c>
    </row>
    <row r="189" spans="1:5" ht="18.75" customHeight="1" x14ac:dyDescent="0.25">
      <c r="A189" s="59"/>
      <c r="B189" s="36"/>
      <c r="C189" s="41" t="s">
        <v>166</v>
      </c>
      <c r="D189" s="64"/>
      <c r="E189" s="18">
        <v>13.6</v>
      </c>
    </row>
    <row r="190" spans="1:5" ht="15.75" customHeight="1" x14ac:dyDescent="0.25">
      <c r="A190" s="59"/>
      <c r="B190" s="36"/>
      <c r="C190" s="41" t="s">
        <v>54</v>
      </c>
      <c r="D190" s="64"/>
      <c r="E190" s="18">
        <v>1</v>
      </c>
    </row>
    <row r="191" spans="1:5" ht="32.25" customHeight="1" x14ac:dyDescent="0.25">
      <c r="A191" s="59"/>
      <c r="B191" s="13" t="s">
        <v>3</v>
      </c>
      <c r="C191" s="32" t="s">
        <v>147</v>
      </c>
      <c r="D191" s="64"/>
      <c r="E191" s="17">
        <f>E192</f>
        <v>8</v>
      </c>
    </row>
    <row r="192" spans="1:5" ht="29.25" customHeight="1" x14ac:dyDescent="0.25">
      <c r="A192" s="59"/>
      <c r="B192" s="13"/>
      <c r="C192" s="31" t="s">
        <v>55</v>
      </c>
      <c r="D192" s="64"/>
      <c r="E192" s="22">
        <v>8</v>
      </c>
    </row>
    <row r="193" spans="1:5" ht="33.75" customHeight="1" x14ac:dyDescent="0.25">
      <c r="A193" s="59"/>
      <c r="B193" s="13"/>
      <c r="C193" s="32" t="s">
        <v>102</v>
      </c>
      <c r="D193" s="64"/>
      <c r="E193" s="17">
        <f>E194</f>
        <v>1.5</v>
      </c>
    </row>
    <row r="194" spans="1:5" ht="33.75" customHeight="1" x14ac:dyDescent="0.25">
      <c r="A194" s="59"/>
      <c r="B194" s="13"/>
      <c r="C194" s="31" t="s">
        <v>50</v>
      </c>
      <c r="D194" s="65"/>
      <c r="E194" s="18">
        <v>1.5</v>
      </c>
    </row>
    <row r="195" spans="1:5" ht="20.25" customHeight="1" x14ac:dyDescent="0.25">
      <c r="A195" s="60"/>
      <c r="B195" s="13"/>
      <c r="C195" s="32" t="s">
        <v>15</v>
      </c>
      <c r="D195" s="9"/>
      <c r="E195" s="17">
        <f>E180+E188+E191+E193</f>
        <v>550.1</v>
      </c>
    </row>
    <row r="196" spans="1:5" ht="24" customHeight="1" x14ac:dyDescent="0.25">
      <c r="A196" s="42"/>
      <c r="B196" s="43"/>
      <c r="C196" s="44" t="s">
        <v>153</v>
      </c>
      <c r="D196" s="45"/>
      <c r="E196" s="17">
        <f>E43+E69+E116+E127+E146+E159+E179+E195</f>
        <v>17923</v>
      </c>
    </row>
    <row r="197" spans="1:5" ht="33.75" customHeight="1" x14ac:dyDescent="0.25">
      <c r="A197" s="1"/>
      <c r="B197" s="3"/>
      <c r="C197" s="3"/>
    </row>
    <row r="198" spans="1:5" ht="30" customHeight="1" x14ac:dyDescent="0.25">
      <c r="A198" s="1"/>
    </row>
    <row r="199" spans="1:5" ht="30" customHeight="1" x14ac:dyDescent="0.25">
      <c r="A199" s="1"/>
    </row>
    <row r="200" spans="1:5" ht="30" customHeight="1" x14ac:dyDescent="0.25">
      <c r="A200" s="1"/>
    </row>
    <row r="201" spans="1:5" x14ac:dyDescent="0.25">
      <c r="A201" s="1"/>
    </row>
    <row r="202" spans="1:5" x14ac:dyDescent="0.25">
      <c r="A202" s="1"/>
    </row>
    <row r="203" spans="1:5" x14ac:dyDescent="0.25">
      <c r="A203" s="1"/>
    </row>
    <row r="204" spans="1:5" ht="18.600000000000001" customHeight="1" x14ac:dyDescent="0.25">
      <c r="A204" s="3"/>
    </row>
    <row r="205" spans="1:5" ht="17.25" customHeight="1" x14ac:dyDescent="0.25">
      <c r="A205" s="4"/>
    </row>
    <row r="206" spans="1:5" ht="16.5" customHeight="1" x14ac:dyDescent="0.25">
      <c r="A206" s="5"/>
    </row>
  </sheetData>
  <mergeCells count="36">
    <mergeCell ref="D1:E1"/>
    <mergeCell ref="D2:E2"/>
    <mergeCell ref="D3:E3"/>
    <mergeCell ref="D4:E4"/>
    <mergeCell ref="D5:E5"/>
    <mergeCell ref="D117:D122"/>
    <mergeCell ref="D11:D13"/>
    <mergeCell ref="D147:D158"/>
    <mergeCell ref="D160:D178"/>
    <mergeCell ref="D180:D194"/>
    <mergeCell ref="D94:D96"/>
    <mergeCell ref="D124:D126"/>
    <mergeCell ref="D128:D140"/>
    <mergeCell ref="D141:D142"/>
    <mergeCell ref="B11:B13"/>
    <mergeCell ref="A11:A13"/>
    <mergeCell ref="C11:C13"/>
    <mergeCell ref="A7:E8"/>
    <mergeCell ref="E11:E13"/>
    <mergeCell ref="A180:A195"/>
    <mergeCell ref="A117:A127"/>
    <mergeCell ref="A147:A159"/>
    <mergeCell ref="A160:A179"/>
    <mergeCell ref="A128:A146"/>
    <mergeCell ref="F47:G47"/>
    <mergeCell ref="A14:A43"/>
    <mergeCell ref="A44:A69"/>
    <mergeCell ref="A70:A116"/>
    <mergeCell ref="F62:G62"/>
    <mergeCell ref="D14:D35"/>
    <mergeCell ref="D36:D37"/>
    <mergeCell ref="D70:D75"/>
    <mergeCell ref="D81:D93"/>
    <mergeCell ref="D52:D57"/>
    <mergeCell ref="D38:D43"/>
    <mergeCell ref="D58:D68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2025-02-05T11:38:11Z</cp:lastPrinted>
  <dcterms:created xsi:type="dcterms:W3CDTF">2008-01-04T12:01:26Z</dcterms:created>
  <dcterms:modified xsi:type="dcterms:W3CDTF">2025-02-06T07:30:09Z</dcterms:modified>
</cp:coreProperties>
</file>